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730"/>
  <workbookPr/>
  <mc:AlternateContent xmlns:mc="http://schemas.openxmlformats.org/markup-compatibility/2006">
    <mc:Choice Requires="x15">
      <x15ac:absPath xmlns:x15ac="http://schemas.microsoft.com/office/spreadsheetml/2010/11/ac" url="Y:\000財政係\平成30年度\10 公営企業\02 調査\0208〆 経営比較分析表の分析等について\"/>
    </mc:Choice>
  </mc:AlternateContent>
  <workbookProtection workbookAlgorithmName="SHA-512" workbookHashValue="4t0/kpU0qyRX12eIpveHVuQeiiveEgNaplcz0+zdgEFSpe1Gb7YE2j5+yDfrQm7ZIORpv7pB30r+/Av6EqU7gQ==" workbookSaltValue="t1dc1aup8k4uMYHw+cR/TA==" workbookSpinCount="100000" lockStructure="1"/>
  <bookViews>
    <workbookView xWindow="0" yWindow="0" windowWidth="20490" windowHeight="753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O6" i="5"/>
  <c r="I10" i="4" s="1"/>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H85" i="4"/>
  <c r="E85" i="4"/>
  <c r="BB10" i="4"/>
  <c r="AT10" i="4"/>
  <c r="AL10" i="4"/>
  <c r="W10" i="4"/>
  <c r="P10" i="4"/>
  <c r="B10" i="4"/>
  <c r="AT8" i="4"/>
  <c r="AL8" i="4"/>
  <c r="AD8" i="4"/>
  <c r="P8" i="4"/>
  <c r="I8" i="4"/>
  <c r="B8"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<sst xmlns="http://schemas.openxmlformats.org/spreadsheetml/2006/main" count="237" uniqueCount="124">
  <si>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</si>
  <si>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</si>
  <si>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</si>
  <si>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</si>
  <si>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</si>
  <si>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</si>
  <si>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</si>
  <si>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</si>
  <si>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</si>
  <si>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</si>
  <si>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</si>
  <si>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</si>
  <si>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</si>
  <si>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</si>
  <si>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</si>
  <si>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</si>
  <si>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</si>
  <si>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</si>
  <si>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</si>
  <si>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</si>
  <si>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</si>
  <si>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</si>
  <si>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</si>
  <si>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</si>
  <si>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</si>
  <si>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</si>
  <si>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</si>
  <si>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</si>
  <si>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</si>
  <si>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</si>
  <si>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</si>
  <si>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</si>
  <si>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</si>
  <si>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</si>
  <si>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</si>
  <si>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</si>
  <si>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</si>
  <si>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</si>
  <si>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</si>
  <si>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</si>
  <si>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</si>
  <si>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</si>
  <si>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</si>
  <si>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</si>
  <si>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</si>
  <si>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</si>
  <si>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</si>
  <si>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</si>
  <si>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</si>
  <si>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</si>
  <si>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</si>
  <si>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</si>
  <si>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</si>
  <si>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</si>
  <si>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</si>
  <si>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</si>
  <si>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</si>
  <si>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</si>
  <si>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</si>
  <si>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</si>
  <si>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</si>
  <si>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</si>
  <si>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</si>
  <si>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</si>
  <si>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</si>
  <si>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</si>
  <si>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</si>
  <si>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</si>
  <si>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</si>
  <si>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</si>
  <si>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</si>
  <si>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</si>
  <si>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</si>
  <si>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</si>
  <si>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</si>
  <si>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</si>
  <si>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</si>
  <si>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</si>
  <si>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</si>
  <si>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</si>
  <si>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</si>
  <si>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</si>
  <si>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</si>
  <si>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</si>
  <si>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</si>
  <si>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</si>
  <si>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</si>
  <si>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</si>
  <si>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</si>
  <si>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</si>
  <si>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</si>
  <si>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</si>
  <si>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</si>
  <si>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</si>
  <si>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</si>
  <si>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</si>
  <si>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</si>
  <si>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</si>
  <si>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</si>
  <si>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</si>
  <si>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</si>
  <si>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</si>
  <si>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</si>
  <si>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</si>
  <si>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</si>
  <si>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</si>
  <si>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</si>
  <si>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</si>
  <si>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</si>
  <si>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</si>
  <si>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</si>
  <si>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</si>
  <si>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</si>
  <si>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</si>
  <si>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</si>
  <si>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</si>
  <si>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</si>
  <si>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</si>
  <si>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</si>
  <si>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</si>
  <si>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</si>
  <si>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給水人口や水需要の減少に伴い、今後も収益が減少していくものと思われる。
　策定済の水道ビジョンおよび経営戦略を基に、料金改定等、収入の見直し等長期的な運営計画を検討していく。</t>
    <rPh sb="3" eb="5">
      <t>ジンコウ</t>
    </rPh>
    <rPh sb="6" eb="7">
      <t>ミズ</t>
    </rPh>
    <rPh sb="7" eb="9">
      <t>ジュヨウ</t>
    </rPh>
    <rPh sb="13" eb="14">
      <t>トモナ</t>
    </rPh>
    <rPh sb="38" eb="40">
      <t>サクテイ</t>
    </rPh>
    <rPh sb="40" eb="41">
      <t>スミ</t>
    </rPh>
    <rPh sb="42" eb="44">
      <t>スイドウ</t>
    </rPh>
    <rPh sb="51" eb="53">
      <t>ケイエイ</t>
    </rPh>
    <rPh sb="53" eb="55">
      <t>センリャク</t>
    </rPh>
    <rPh sb="56" eb="57">
      <t>モト</t>
    </rPh>
    <rPh sb="71" eb="72">
      <t>トウ</t>
    </rPh>
    <phoneticPr fontId="17"/>
  </si>
  <si>
    <t>　管路更新率は、平成26年度以降減少傾向にあり、町内道路改修に併せて、配水管の布設替え工事を行っているのが現状である。耐用年数や重要度を鑑み、管路等施設の更新および耐震化等の計画を検討、実施していく。</t>
    <rPh sb="39" eb="41">
      <t>フセツ</t>
    </rPh>
    <rPh sb="46" eb="47">
      <t>オコナ</t>
    </rPh>
    <rPh sb="53" eb="55">
      <t>ゲンジョウ</t>
    </rPh>
    <rPh sb="59" eb="61">
      <t>タイヨウ</t>
    </rPh>
    <rPh sb="61" eb="63">
      <t>ネンスウ</t>
    </rPh>
    <rPh sb="64" eb="66">
      <t>ジュウヨウ</t>
    </rPh>
    <rPh sb="66" eb="67">
      <t>ド</t>
    </rPh>
    <rPh sb="68" eb="69">
      <t>カンガ</t>
    </rPh>
    <rPh sb="71" eb="73">
      <t>カンロ</t>
    </rPh>
    <rPh sb="73" eb="74">
      <t>トウ</t>
    </rPh>
    <rPh sb="74" eb="76">
      <t>シセツ</t>
    </rPh>
    <rPh sb="77" eb="79">
      <t>コウシン</t>
    </rPh>
    <rPh sb="82" eb="85">
      <t>タイシンカ</t>
    </rPh>
    <rPh sb="85" eb="86">
      <t>トウ</t>
    </rPh>
    <rPh sb="87" eb="89">
      <t>ケイカク</t>
    </rPh>
    <rPh sb="90" eb="92">
      <t>ケントウ</t>
    </rPh>
    <rPh sb="93" eb="95">
      <t>ジッシ</t>
    </rPh>
    <phoneticPr fontId="17"/>
  </si>
  <si>
    <t>【収益的収支比率】
・前年度比較すると、1.53ポイントの改善が見られ、当年度類似団体平均値と比較しても遜色ない数値となっているが、今後も管路更新事業による企業債償還増、支払利息増により分母の増が見込まれるため、一般会計からの繰入に依存しながらも、必要最低限の維持管理に努める。　　　　　　　　　　　　　　　　　　　　
【企業債残高対給水収益比率】
・一貫して減少傾向であるが、更新が必要な施設について調査し、必要であれば施設を更新する必要があるため、今後増加が見込まれる。
【料金回収率】
・前年度比較すると、2.36ポイントの改善が見られるが、当年度類似団体平均値と比較すると5.31ポイントの差がある。今後給水収益の減少が見込まれるため、必要最低限の維持管理に努め、料金回収率の維持を図る。
【給水原価】
・前年度同様類似団体平均を上回っているが、当該値と平均値の差については11.12ポイント縮まっている。料金回収率同様に改善を図っていきたい。
【施設利用率】
・平成29年度冬期に大規模な凍害が発生しており、凍害により生じた漏水事故が、施設利用率の増加および後述する有収率の減少に関与していると考えられる。数値としては前年度より1.85ポイント増加し、類似団体平均を8.52ポイント上回っているが、今後も、更なる人口減少や高齢化により、利用率の減少が見込まれる。
【有収率】
・現状類似団体平均を5.05ポイント下回っている。今後老朽管の更新や漏水調査による修繕により有収率の向上に努めていく。</t>
    <rPh sb="1" eb="4">
      <t>シュウエキテキ</t>
    </rPh>
    <rPh sb="4" eb="6">
      <t>シュウシ</t>
    </rPh>
    <rPh sb="6" eb="8">
      <t>ヒリツ</t>
    </rPh>
    <rPh sb="29" eb="31">
      <t>カイゼン</t>
    </rPh>
    <rPh sb="32" eb="33">
      <t>ミ</t>
    </rPh>
    <rPh sb="36" eb="38">
      <t>トウネン</t>
    </rPh>
    <rPh sb="38" eb="39">
      <t>ド</t>
    </rPh>
    <rPh sb="39" eb="41">
      <t>ルイジ</t>
    </rPh>
    <rPh sb="41" eb="43">
      <t>ダンタイ</t>
    </rPh>
    <rPh sb="43" eb="46">
      <t>ヘイキンチ</t>
    </rPh>
    <rPh sb="47" eb="49">
      <t>ヒカク</t>
    </rPh>
    <rPh sb="52" eb="54">
      <t>ソンショク</t>
    </rPh>
    <rPh sb="56" eb="58">
      <t>スウチ</t>
    </rPh>
    <rPh sb="66" eb="68">
      <t>コンゴ</t>
    </rPh>
    <rPh sb="69" eb="71">
      <t>カンロ</t>
    </rPh>
    <rPh sb="71" eb="73">
      <t>コウシン</t>
    </rPh>
    <rPh sb="73" eb="75">
      <t>ジギョウ</t>
    </rPh>
    <rPh sb="78" eb="80">
      <t>キギョウ</t>
    </rPh>
    <rPh sb="80" eb="81">
      <t>サイ</t>
    </rPh>
    <rPh sb="81" eb="83">
      <t>ショウカン</t>
    </rPh>
    <rPh sb="83" eb="84">
      <t>ゾウ</t>
    </rPh>
    <rPh sb="85" eb="89">
      <t>シハライリソク</t>
    </rPh>
    <rPh sb="89" eb="90">
      <t>ゾウ</t>
    </rPh>
    <rPh sb="93" eb="95">
      <t>ブンボ</t>
    </rPh>
    <rPh sb="96" eb="97">
      <t>ゾウ</t>
    </rPh>
    <rPh sb="98" eb="100">
      <t>ミコ</t>
    </rPh>
    <rPh sb="106" eb="108">
      <t>イッパン</t>
    </rPh>
    <rPh sb="108" eb="110">
      <t>カイケイ</t>
    </rPh>
    <rPh sb="113" eb="115">
      <t>クリイレ</t>
    </rPh>
    <rPh sb="124" eb="126">
      <t>ヒツヨウ</t>
    </rPh>
    <rPh sb="126" eb="129">
      <t>サイテイゲン</t>
    </rPh>
    <rPh sb="130" eb="132">
      <t>イジ</t>
    </rPh>
    <rPh sb="132" eb="134">
      <t>カンリ</t>
    </rPh>
    <rPh sb="135" eb="136">
      <t>ツト</t>
    </rPh>
    <rPh sb="161" eb="163">
      <t>キギョウ</t>
    </rPh>
    <rPh sb="163" eb="164">
      <t>サイ</t>
    </rPh>
    <rPh sb="164" eb="166">
      <t>ザンダカ</t>
    </rPh>
    <rPh sb="166" eb="167">
      <t>タイ</t>
    </rPh>
    <rPh sb="167" eb="169">
      <t>キュウスイ</t>
    </rPh>
    <rPh sb="169" eb="171">
      <t>シュウエキ</t>
    </rPh>
    <rPh sb="171" eb="173">
      <t>ヒリツ</t>
    </rPh>
    <rPh sb="176" eb="178">
      <t>イッカン</t>
    </rPh>
    <rPh sb="180" eb="182">
      <t>ゲンショウ</t>
    </rPh>
    <rPh sb="182" eb="184">
      <t>ケイコウ</t>
    </rPh>
    <rPh sb="189" eb="191">
      <t>コウシン</t>
    </rPh>
    <rPh sb="192" eb="194">
      <t>ヒツヨウ</t>
    </rPh>
    <rPh sb="195" eb="197">
      <t>シセツ</t>
    </rPh>
    <rPh sb="201" eb="203">
      <t>チョウサ</t>
    </rPh>
    <rPh sb="205" eb="207">
      <t>ヒツヨウ</t>
    </rPh>
    <rPh sb="211" eb="213">
      <t>シセツ</t>
    </rPh>
    <rPh sb="214" eb="216">
      <t>コウシン</t>
    </rPh>
    <rPh sb="218" eb="220">
      <t>ヒツヨウ</t>
    </rPh>
    <rPh sb="226" eb="228">
      <t>コンゴ</t>
    </rPh>
    <rPh sb="228" eb="230">
      <t>ゾウカ</t>
    </rPh>
    <rPh sb="231" eb="233">
      <t>ミコ</t>
    </rPh>
    <rPh sb="239" eb="241">
      <t>リョウキン</t>
    </rPh>
    <rPh sb="241" eb="243">
      <t>カイシュウ</t>
    </rPh>
    <rPh sb="243" eb="244">
      <t>リツ</t>
    </rPh>
    <rPh sb="265" eb="267">
      <t>カイゼン</t>
    </rPh>
    <rPh sb="268" eb="269">
      <t>ミ</t>
    </rPh>
    <rPh sb="274" eb="277">
      <t>トウネンド</t>
    </rPh>
    <rPh sb="277" eb="279">
      <t>ルイジ</t>
    </rPh>
    <rPh sb="279" eb="281">
      <t>ダンタイ</t>
    </rPh>
    <rPh sb="281" eb="284">
      <t>ヘイキンチ</t>
    </rPh>
    <rPh sb="285" eb="287">
      <t>ヒカク</t>
    </rPh>
    <rPh sb="299" eb="300">
      <t>サ</t>
    </rPh>
    <rPh sb="304" eb="306">
      <t>コンゴ</t>
    </rPh>
    <rPh sb="306" eb="310">
      <t>キュウスイシュウエキ</t>
    </rPh>
    <rPh sb="311" eb="313">
      <t>ゲンショウ</t>
    </rPh>
    <rPh sb="314" eb="316">
      <t>ミコ</t>
    </rPh>
    <rPh sb="322" eb="324">
      <t>ヒツヨウ</t>
    </rPh>
    <rPh sb="324" eb="327">
      <t>サイテイゲン</t>
    </rPh>
    <rPh sb="328" eb="330">
      <t>イジ</t>
    </rPh>
    <rPh sb="330" eb="332">
      <t>カンリ</t>
    </rPh>
    <rPh sb="333" eb="334">
      <t>ツト</t>
    </rPh>
    <rPh sb="336" eb="338">
      <t>リョウキン</t>
    </rPh>
    <rPh sb="338" eb="340">
      <t>カイシュウ</t>
    </rPh>
    <rPh sb="340" eb="341">
      <t>リツ</t>
    </rPh>
    <rPh sb="342" eb="344">
      <t>イジ</t>
    </rPh>
    <rPh sb="345" eb="346">
      <t>ハカ</t>
    </rPh>
    <rPh sb="350" eb="352">
      <t>キュウスイ</t>
    </rPh>
    <rPh sb="352" eb="354">
      <t>ゲンカ</t>
    </rPh>
    <rPh sb="357" eb="360">
      <t>ゼンネンド</t>
    </rPh>
    <rPh sb="360" eb="362">
      <t>ドウヨウ</t>
    </rPh>
    <rPh sb="362" eb="364">
      <t>ルイジ</t>
    </rPh>
    <rPh sb="364" eb="366">
      <t>ダンタイ</t>
    </rPh>
    <rPh sb="366" eb="368">
      <t>ヘイキン</t>
    </rPh>
    <rPh sb="377" eb="379">
      <t>トウガイ</t>
    </rPh>
    <rPh sb="379" eb="380">
      <t>チ</t>
    </rPh>
    <rPh sb="381" eb="384">
      <t>ヘイキンチ</t>
    </rPh>
    <rPh sb="385" eb="386">
      <t>サ</t>
    </rPh>
    <rPh sb="400" eb="401">
      <t>チヂ</t>
    </rPh>
    <rPh sb="407" eb="409">
      <t>リョウキン</t>
    </rPh>
    <rPh sb="409" eb="411">
      <t>カイシュウ</t>
    </rPh>
    <rPh sb="411" eb="412">
      <t>リツ</t>
    </rPh>
    <rPh sb="412" eb="414">
      <t>ドウヨウ</t>
    </rPh>
    <rPh sb="415" eb="417">
      <t>カイゼン</t>
    </rPh>
    <rPh sb="418" eb="419">
      <t>ハカ</t>
    </rPh>
    <rPh sb="428" eb="430">
      <t>シセツ</t>
    </rPh>
    <rPh sb="430" eb="433">
      <t>リヨウリツ</t>
    </rPh>
    <rPh sb="436" eb="438">
      <t>ヘイセイ</t>
    </rPh>
    <rPh sb="441" eb="442">
      <t>ド</t>
    </rPh>
    <rPh sb="443" eb="444">
      <t>キ</t>
    </rPh>
    <rPh sb="452" eb="454">
      <t>ハッセイ</t>
    </rPh>
    <rPh sb="459" eb="461">
      <t>トウガイ</t>
    </rPh>
    <rPh sb="473" eb="475">
      <t>シセツ</t>
    </rPh>
    <rPh sb="475" eb="477">
      <t>リヨウ</t>
    </rPh>
    <rPh sb="477" eb="478">
      <t>リツ</t>
    </rPh>
    <rPh sb="479" eb="481">
      <t>ゾウカ</t>
    </rPh>
    <rPh sb="484" eb="486">
      <t>コウジュツ</t>
    </rPh>
    <rPh sb="488" eb="491">
      <t>ユウシュウリツ</t>
    </rPh>
    <rPh sb="492" eb="494">
      <t>ゲンショウ</t>
    </rPh>
    <rPh sb="495" eb="497">
      <t>カンヨ</t>
    </rPh>
    <rPh sb="502" eb="503">
      <t>カンガ</t>
    </rPh>
    <rPh sb="508" eb="510">
      <t>スウチ</t>
    </rPh>
    <rPh sb="514" eb="517">
      <t>ゼンネンド</t>
    </rPh>
    <rPh sb="527" eb="529">
      <t>ゾウカ</t>
    </rPh>
    <rPh sb="531" eb="533">
      <t>ルイジ</t>
    </rPh>
    <rPh sb="533" eb="535">
      <t>ダンタイ</t>
    </rPh>
    <rPh sb="535" eb="537">
      <t>ヘイキン</t>
    </rPh>
    <rPh sb="546" eb="548">
      <t>ウワマワ</t>
    </rPh>
    <rPh sb="554" eb="556">
      <t>コンゴ</t>
    </rPh>
    <rPh sb="558" eb="559">
      <t>サラ</t>
    </rPh>
    <rPh sb="561" eb="563">
      <t>ジンコウ</t>
    </rPh>
    <rPh sb="563" eb="564">
      <t>ゲン</t>
    </rPh>
    <rPh sb="564" eb="565">
      <t>ショウ</t>
    </rPh>
    <rPh sb="566" eb="569">
      <t>コウレイカ</t>
    </rPh>
    <rPh sb="573" eb="576">
      <t>リヨウリツ</t>
    </rPh>
    <rPh sb="577" eb="578">
      <t>ゲン</t>
    </rPh>
    <rPh sb="578" eb="579">
      <t>ショウ</t>
    </rPh>
    <rPh sb="580" eb="582">
      <t>ミコ</t>
    </rPh>
    <rPh sb="594" eb="596">
      <t>ゲンジョウ</t>
    </rPh>
    <rPh sb="596" eb="598">
      <t>ルイジ</t>
    </rPh>
    <rPh sb="598" eb="600">
      <t>ダンタイ</t>
    </rPh>
    <rPh sb="600" eb="602">
      <t>ヘイキン</t>
    </rPh>
    <rPh sb="611" eb="613">
      <t>シタマワ</t>
    </rPh>
    <rPh sb="618" eb="620">
      <t>コンゴ</t>
    </rPh>
    <rPh sb="620" eb="622">
      <t>ロウキュウ</t>
    </rPh>
    <rPh sb="622" eb="623">
      <t>カン</t>
    </rPh>
    <rPh sb="624" eb="626">
      <t>コウシン</t>
    </rPh>
    <rPh sb="627" eb="629">
      <t>ロウスイ</t>
    </rPh>
    <rPh sb="629" eb="631">
      <t>チョウサ</t>
    </rPh>
    <rPh sb="634" eb="636">
      <t>シュウゼン</t>
    </rPh>
    <rPh sb="639" eb="640">
      <t>ユウ</t>
    </rPh>
    <rPh sb="640" eb="641">
      <t>シュウ</t>
    </rPh>
    <rPh sb="641" eb="642">
      <t>リツ</t>
    </rPh>
    <rPh sb="643" eb="645">
      <t>コウジョウ</t>
    </rPh>
    <rPh sb="646" eb="64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</si>
</sst>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0.05</c:v>
                </c:pt>
                <c:pt idx="1">
                  <c:v>0.14000000000000001</c:v>
                </c:pt>
                <c:pt idx="2">
                  <c:v>0.01</c:v>
                </c:pt>
                <c:pt idx="3" formatCode="#,##0.00;&quot;△&quot;#,##0.00">
                  <c:v>0</c:v>
                </c:pt>
                <c:pt idx="4" formatCode="#,##0.00;&quot;△&quot;#,##0.00">
                  <c:v>0</c:v>
                </c:pt>
              </c:numCache>
            </c:numRef>
          </c:val>
          <c:extLst>
            <c:ext xmlns:c16="http://schemas.microsoft.com/office/drawing/2014/chart" uri="{C3380CC4-5D6E-409C-BE32-E72D297353CC}">
              <c16:uniqueId val="{00000000-AE9C-4890-994A-C309B7BCA34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AE9C-4890-994A-C309B7BCA34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69.23</c:v>
                </c:pt>
                <c:pt idx="1">
                  <c:v>65.31</c:v>
                </c:pt>
                <c:pt idx="2">
                  <c:v>67.290000000000006</c:v>
                </c:pt>
                <c:pt idx="3">
                  <c:v>63.97</c:v>
                </c:pt>
                <c:pt idx="4">
                  <c:v>65.819999999999993</c:v>
                </c:pt>
              </c:numCache>
            </c:numRef>
          </c:val>
          <c:extLst>
            <c:ext xmlns:c16="http://schemas.microsoft.com/office/drawing/2014/chart" uri="{C3380CC4-5D6E-409C-BE32-E72D297353CC}">
              <c16:uniqueId val="{00000000-990D-4C80-902D-29AF7575343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990D-4C80-902D-29AF7575343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69.430000000000007</c:v>
                </c:pt>
                <c:pt idx="1">
                  <c:v>71.239999999999995</c:v>
                </c:pt>
                <c:pt idx="2">
                  <c:v>67.05</c:v>
                </c:pt>
                <c:pt idx="3">
                  <c:v>69.849999999999994</c:v>
                </c:pt>
                <c:pt idx="4">
                  <c:v>67.37</c:v>
                </c:pt>
              </c:numCache>
            </c:numRef>
          </c:val>
          <c:extLst>
            <c:ext xmlns:c16="http://schemas.microsoft.com/office/drawing/2014/chart" uri="{C3380CC4-5D6E-409C-BE32-E72D297353CC}">
              <c16:uniqueId val="{00000000-7467-479F-94C8-D19F26DF18E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7467-479F-94C8-D19F26DF18E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82.07</c:v>
                </c:pt>
                <c:pt idx="1">
                  <c:v>76.22</c:v>
                </c:pt>
                <c:pt idx="2">
                  <c:v>74.489999999999995</c:v>
                </c:pt>
                <c:pt idx="3">
                  <c:v>78.260000000000005</c:v>
                </c:pt>
                <c:pt idx="4">
                  <c:v>79.790000000000006</c:v>
                </c:pt>
              </c:numCache>
            </c:numRef>
          </c:val>
          <c:extLst>
            <c:ext xmlns:c16="http://schemas.microsoft.com/office/drawing/2014/chart" uri="{C3380CC4-5D6E-409C-BE32-E72D297353CC}">
              <c16:uniqueId val="{00000000-2021-4660-9845-E4AE8A41602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2021-4660-9845-E4AE8A41602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C0-4186-BC3A-A8F4FFA9CEA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C0-4186-BC3A-A8F4FFA9CEA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D8-41B7-AF99-ADE5BA3AAAB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D8-41B7-AF99-ADE5BA3AAAB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89-4F54-8F4D-1793FC10485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89-4F54-8F4D-1793FC10485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D9-484B-BE4B-D7660E02C3F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D9-484B-BE4B-D7660E02C3F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886.44</c:v>
                </c:pt>
                <c:pt idx="1">
                  <c:v>800.96</c:v>
                </c:pt>
                <c:pt idx="2">
                  <c:v>732.78</c:v>
                </c:pt>
                <c:pt idx="3">
                  <c:v>660.03</c:v>
                </c:pt>
                <c:pt idx="4">
                  <c:v>591.41999999999996</c:v>
                </c:pt>
              </c:numCache>
            </c:numRef>
          </c:val>
          <c:extLst>
            <c:ext xmlns:c16="http://schemas.microsoft.com/office/drawing/2014/chart" uri="{C3380CC4-5D6E-409C-BE32-E72D297353CC}">
              <c16:uniqueId val="{00000000-1F0E-4028-A311-BABFBD5B532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1F0E-4028-A311-BABFBD5B532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52.13</c:v>
                </c:pt>
                <c:pt idx="1">
                  <c:v>50.75</c:v>
                </c:pt>
                <c:pt idx="2">
                  <c:v>46.37</c:v>
                </c:pt>
                <c:pt idx="3">
                  <c:v>50.85</c:v>
                </c:pt>
                <c:pt idx="4">
                  <c:v>53.21</c:v>
                </c:pt>
              </c:numCache>
            </c:numRef>
          </c:val>
          <c:extLst>
            <c:ext xmlns:c16="http://schemas.microsoft.com/office/drawing/2014/chart" uri="{C3380CC4-5D6E-409C-BE32-E72D297353CC}">
              <c16:uniqueId val="{00000000-D31F-463C-9667-B5ABB33047F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D31F-463C-9667-B5ABB33047F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356.47</c:v>
                </c:pt>
                <c:pt idx="1">
                  <c:v>378.88</c:v>
                </c:pt>
                <c:pt idx="2">
                  <c:v>416.33</c:v>
                </c:pt>
                <c:pt idx="3">
                  <c:v>378.69</c:v>
                </c:pt>
                <c:pt idx="4">
                  <c:v>359.52</c:v>
                </c:pt>
              </c:numCache>
            </c:numRef>
          </c:val>
          <c:extLst>
            <c:ext xmlns:c16="http://schemas.microsoft.com/office/drawing/2014/chart" uri="{C3380CC4-5D6E-409C-BE32-E72D297353CC}">
              <c16:uniqueId val="{00000000-0A0A-41DC-9595-5B848F73DE6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0A0A-41DC-9595-5B848F73DE6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紀美野町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9158</v>
      </c>
      <c r="AM8" s="49"/>
      <c r="AN8" s="49"/>
      <c r="AO8" s="49"/>
      <c r="AP8" s="49"/>
      <c r="AQ8" s="49"/>
      <c r="AR8" s="49"/>
      <c r="AS8" s="49"/>
      <c r="AT8" s="45">
        <f>データ!$S$6</f>
        <v>128.34</v>
      </c>
      <c r="AU8" s="45"/>
      <c r="AV8" s="45"/>
      <c r="AW8" s="45"/>
      <c r="AX8" s="45"/>
      <c r="AY8" s="45"/>
      <c r="AZ8" s="45"/>
      <c r="BA8" s="45"/>
      <c r="BB8" s="45">
        <f>データ!$T$6</f>
        <v>71.36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43.85</v>
      </c>
      <c r="Q10" s="45"/>
      <c r="R10" s="45"/>
      <c r="S10" s="45"/>
      <c r="T10" s="45"/>
      <c r="U10" s="45"/>
      <c r="V10" s="45"/>
      <c r="W10" s="49">
        <f>データ!$Q$6</f>
        <v>3218</v>
      </c>
      <c r="X10" s="49"/>
      <c r="Y10" s="49"/>
      <c r="Z10" s="49"/>
      <c r="AA10" s="49"/>
      <c r="AB10" s="49"/>
      <c r="AC10" s="49"/>
      <c r="AD10" s="2"/>
      <c r="AE10" s="2"/>
      <c r="AF10" s="2"/>
      <c r="AG10" s="2"/>
      <c r="AH10" s="2"/>
      <c r="AI10" s="2"/>
      <c r="AJ10" s="2"/>
      <c r="AK10" s="2"/>
      <c r="AL10" s="49">
        <f>データ!$U$6</f>
        <v>3991</v>
      </c>
      <c r="AM10" s="49"/>
      <c r="AN10" s="49"/>
      <c r="AO10" s="49"/>
      <c r="AP10" s="49"/>
      <c r="AQ10" s="49"/>
      <c r="AR10" s="49"/>
      <c r="AS10" s="49"/>
      <c r="AT10" s="45">
        <f>データ!$V$6</f>
        <v>21.32</v>
      </c>
      <c r="AU10" s="45"/>
      <c r="AV10" s="45"/>
      <c r="AW10" s="45"/>
      <c r="AX10" s="45"/>
      <c r="AY10" s="45"/>
      <c r="AZ10" s="45"/>
      <c r="BA10" s="45"/>
      <c r="BB10" s="45">
        <f>データ!$W$6</f>
        <v>187.2</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1" t="s">
        <v>26</v>
      </c>
      <c r="D34" s="71"/>
      <c r="E34" s="71"/>
      <c r="F34" s="71"/>
      <c r="G34" s="71"/>
      <c r="H34" s="71"/>
      <c r="I34" s="71"/>
      <c r="J34" s="71"/>
      <c r="K34" s="71"/>
      <c r="L34" s="71"/>
      <c r="M34" s="71"/>
      <c r="N34" s="71"/>
      <c r="O34" s="71"/>
      <c r="P34" s="71"/>
      <c r="Q34" s="19"/>
      <c r="R34" s="71" t="s">
        <v>27</v>
      </c>
      <c r="S34" s="71"/>
      <c r="T34" s="71"/>
      <c r="U34" s="71"/>
      <c r="V34" s="71"/>
      <c r="W34" s="71"/>
      <c r="X34" s="71"/>
      <c r="Y34" s="71"/>
      <c r="Z34" s="71"/>
      <c r="AA34" s="71"/>
      <c r="AB34" s="71"/>
      <c r="AC34" s="71"/>
      <c r="AD34" s="71"/>
      <c r="AE34" s="71"/>
      <c r="AF34" s="19"/>
      <c r="AG34" s="71" t="s">
        <v>28</v>
      </c>
      <c r="AH34" s="71"/>
      <c r="AI34" s="71"/>
      <c r="AJ34" s="71"/>
      <c r="AK34" s="71"/>
      <c r="AL34" s="71"/>
      <c r="AM34" s="71"/>
      <c r="AN34" s="71"/>
      <c r="AO34" s="71"/>
      <c r="AP34" s="71"/>
      <c r="AQ34" s="71"/>
      <c r="AR34" s="71"/>
      <c r="AS34" s="71"/>
      <c r="AT34" s="71"/>
      <c r="AU34" s="19"/>
      <c r="AV34" s="71" t="s">
        <v>29</v>
      </c>
      <c r="AW34" s="71"/>
      <c r="AX34" s="71"/>
      <c r="AY34" s="71"/>
      <c r="AZ34" s="71"/>
      <c r="BA34" s="71"/>
      <c r="BB34" s="71"/>
      <c r="BC34" s="71"/>
      <c r="BD34" s="71"/>
      <c r="BE34" s="71"/>
      <c r="BF34" s="71"/>
      <c r="BG34" s="71"/>
      <c r="BH34" s="71"/>
      <c r="BI34" s="71"/>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1"/>
      <c r="D35" s="71"/>
      <c r="E35" s="71"/>
      <c r="F35" s="71"/>
      <c r="G35" s="71"/>
      <c r="H35" s="71"/>
      <c r="I35" s="71"/>
      <c r="J35" s="71"/>
      <c r="K35" s="71"/>
      <c r="L35" s="71"/>
      <c r="M35" s="71"/>
      <c r="N35" s="71"/>
      <c r="O35" s="71"/>
      <c r="P35" s="71"/>
      <c r="Q35" s="19"/>
      <c r="R35" s="71"/>
      <c r="S35" s="71"/>
      <c r="T35" s="71"/>
      <c r="U35" s="71"/>
      <c r="V35" s="71"/>
      <c r="W35" s="71"/>
      <c r="X35" s="71"/>
      <c r="Y35" s="71"/>
      <c r="Z35" s="71"/>
      <c r="AA35" s="71"/>
      <c r="AB35" s="71"/>
      <c r="AC35" s="71"/>
      <c r="AD35" s="71"/>
      <c r="AE35" s="71"/>
      <c r="AF35" s="19"/>
      <c r="AG35" s="71"/>
      <c r="AH35" s="71"/>
      <c r="AI35" s="71"/>
      <c r="AJ35" s="71"/>
      <c r="AK35" s="71"/>
      <c r="AL35" s="71"/>
      <c r="AM35" s="71"/>
      <c r="AN35" s="71"/>
      <c r="AO35" s="71"/>
      <c r="AP35" s="71"/>
      <c r="AQ35" s="71"/>
      <c r="AR35" s="71"/>
      <c r="AS35" s="71"/>
      <c r="AT35" s="71"/>
      <c r="AU35" s="19"/>
      <c r="AV35" s="71"/>
      <c r="AW35" s="71"/>
      <c r="AX35" s="71"/>
      <c r="AY35" s="71"/>
      <c r="AZ35" s="71"/>
      <c r="BA35" s="71"/>
      <c r="BB35" s="71"/>
      <c r="BC35" s="71"/>
      <c r="BD35" s="71"/>
      <c r="BE35" s="71"/>
      <c r="BF35" s="71"/>
      <c r="BG35" s="71"/>
      <c r="BH35" s="71"/>
      <c r="BI35" s="71"/>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2" t="s">
        <v>122</v>
      </c>
      <c r="BM47" s="73"/>
      <c r="BN47" s="73"/>
      <c r="BO47" s="73"/>
      <c r="BP47" s="73"/>
      <c r="BQ47" s="73"/>
      <c r="BR47" s="73"/>
      <c r="BS47" s="73"/>
      <c r="BT47" s="73"/>
      <c r="BU47" s="73"/>
      <c r="BV47" s="73"/>
      <c r="BW47" s="73"/>
      <c r="BX47" s="73"/>
      <c r="BY47" s="73"/>
      <c r="BZ47" s="7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6"/>
      <c r="C56" s="71" t="s">
        <v>31</v>
      </c>
      <c r="D56" s="71"/>
      <c r="E56" s="71"/>
      <c r="F56" s="71"/>
      <c r="G56" s="71"/>
      <c r="H56" s="71"/>
      <c r="I56" s="71"/>
      <c r="J56" s="71"/>
      <c r="K56" s="71"/>
      <c r="L56" s="71"/>
      <c r="M56" s="71"/>
      <c r="N56" s="71"/>
      <c r="O56" s="71"/>
      <c r="P56" s="71"/>
      <c r="Q56" s="19"/>
      <c r="R56" s="71" t="s">
        <v>32</v>
      </c>
      <c r="S56" s="71"/>
      <c r="T56" s="71"/>
      <c r="U56" s="71"/>
      <c r="V56" s="71"/>
      <c r="W56" s="71"/>
      <c r="X56" s="71"/>
      <c r="Y56" s="71"/>
      <c r="Z56" s="71"/>
      <c r="AA56" s="71"/>
      <c r="AB56" s="71"/>
      <c r="AC56" s="71"/>
      <c r="AD56" s="71"/>
      <c r="AE56" s="71"/>
      <c r="AF56" s="19"/>
      <c r="AG56" s="71" t="s">
        <v>33</v>
      </c>
      <c r="AH56" s="71"/>
      <c r="AI56" s="71"/>
      <c r="AJ56" s="71"/>
      <c r="AK56" s="71"/>
      <c r="AL56" s="71"/>
      <c r="AM56" s="71"/>
      <c r="AN56" s="71"/>
      <c r="AO56" s="71"/>
      <c r="AP56" s="71"/>
      <c r="AQ56" s="71"/>
      <c r="AR56" s="71"/>
      <c r="AS56" s="71"/>
      <c r="AT56" s="71"/>
      <c r="AU56" s="19"/>
      <c r="AV56" s="71" t="s">
        <v>34</v>
      </c>
      <c r="AW56" s="71"/>
      <c r="AX56" s="71"/>
      <c r="AY56" s="71"/>
      <c r="AZ56" s="71"/>
      <c r="BA56" s="71"/>
      <c r="BB56" s="71"/>
      <c r="BC56" s="71"/>
      <c r="BD56" s="71"/>
      <c r="BE56" s="71"/>
      <c r="BF56" s="71"/>
      <c r="BG56" s="71"/>
      <c r="BH56" s="71"/>
      <c r="BI56" s="71"/>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6"/>
      <c r="C57" s="71"/>
      <c r="D57" s="71"/>
      <c r="E57" s="71"/>
      <c r="F57" s="71"/>
      <c r="G57" s="71"/>
      <c r="H57" s="71"/>
      <c r="I57" s="71"/>
      <c r="J57" s="71"/>
      <c r="K57" s="71"/>
      <c r="L57" s="71"/>
      <c r="M57" s="71"/>
      <c r="N57" s="71"/>
      <c r="O57" s="71"/>
      <c r="P57" s="71"/>
      <c r="Q57" s="19"/>
      <c r="R57" s="71"/>
      <c r="S57" s="71"/>
      <c r="T57" s="71"/>
      <c r="U57" s="71"/>
      <c r="V57" s="71"/>
      <c r="W57" s="71"/>
      <c r="X57" s="71"/>
      <c r="Y57" s="71"/>
      <c r="Z57" s="71"/>
      <c r="AA57" s="71"/>
      <c r="AB57" s="71"/>
      <c r="AC57" s="71"/>
      <c r="AD57" s="71"/>
      <c r="AE57" s="71"/>
      <c r="AF57" s="19"/>
      <c r="AG57" s="71"/>
      <c r="AH57" s="71"/>
      <c r="AI57" s="71"/>
      <c r="AJ57" s="71"/>
      <c r="AK57" s="71"/>
      <c r="AL57" s="71"/>
      <c r="AM57" s="71"/>
      <c r="AN57" s="71"/>
      <c r="AO57" s="71"/>
      <c r="AP57" s="71"/>
      <c r="AQ57" s="71"/>
      <c r="AR57" s="71"/>
      <c r="AS57" s="71"/>
      <c r="AT57" s="71"/>
      <c r="AU57" s="19"/>
      <c r="AV57" s="71"/>
      <c r="AW57" s="71"/>
      <c r="AX57" s="71"/>
      <c r="AY57" s="71"/>
      <c r="AZ57" s="71"/>
      <c r="BA57" s="71"/>
      <c r="BB57" s="71"/>
      <c r="BC57" s="71"/>
      <c r="BD57" s="71"/>
      <c r="BE57" s="71"/>
      <c r="BF57" s="71"/>
      <c r="BG57" s="71"/>
      <c r="BH57" s="71"/>
      <c r="BI57" s="71"/>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2"/>
      <c r="BM59" s="73"/>
      <c r="BN59" s="73"/>
      <c r="BO59" s="73"/>
      <c r="BP59" s="73"/>
      <c r="BQ59" s="73"/>
      <c r="BR59" s="73"/>
      <c r="BS59" s="73"/>
      <c r="BT59" s="73"/>
      <c r="BU59" s="73"/>
      <c r="BV59" s="73"/>
      <c r="BW59" s="73"/>
      <c r="BX59" s="73"/>
      <c r="BY59" s="73"/>
      <c r="BZ59" s="74"/>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2"/>
      <c r="BM60" s="73"/>
      <c r="BN60" s="73"/>
      <c r="BO60" s="73"/>
      <c r="BP60" s="73"/>
      <c r="BQ60" s="73"/>
      <c r="BR60" s="73"/>
      <c r="BS60" s="73"/>
      <c r="BT60" s="73"/>
      <c r="BU60" s="73"/>
      <c r="BV60" s="73"/>
      <c r="BW60" s="73"/>
      <c r="BX60" s="73"/>
      <c r="BY60" s="73"/>
      <c r="BZ60" s="74"/>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2"/>
      <c r="BM61" s="73"/>
      <c r="BN61" s="73"/>
      <c r="BO61" s="73"/>
      <c r="BP61" s="73"/>
      <c r="BQ61" s="73"/>
      <c r="BR61" s="73"/>
      <c r="BS61" s="73"/>
      <c r="BT61" s="73"/>
      <c r="BU61" s="73"/>
      <c r="BV61" s="73"/>
      <c r="BW61" s="73"/>
      <c r="BX61" s="73"/>
      <c r="BY61" s="73"/>
      <c r="BZ61" s="7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5"/>
      <c r="BM63" s="76"/>
      <c r="BN63" s="76"/>
      <c r="BO63" s="76"/>
      <c r="BP63" s="76"/>
      <c r="BQ63" s="76"/>
      <c r="BR63" s="76"/>
      <c r="BS63" s="76"/>
      <c r="BT63" s="76"/>
      <c r="BU63" s="76"/>
      <c r="BV63" s="76"/>
      <c r="BW63" s="76"/>
      <c r="BX63" s="76"/>
      <c r="BY63" s="76"/>
      <c r="BZ63" s="7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2" t="s">
        <v>121</v>
      </c>
      <c r="BM66" s="73"/>
      <c r="BN66" s="73"/>
      <c r="BO66" s="73"/>
      <c r="BP66" s="73"/>
      <c r="BQ66" s="73"/>
      <c r="BR66" s="73"/>
      <c r="BS66" s="73"/>
      <c r="BT66" s="73"/>
      <c r="BU66" s="73"/>
      <c r="BV66" s="73"/>
      <c r="BW66" s="73"/>
      <c r="BX66" s="73"/>
      <c r="BY66" s="73"/>
      <c r="BZ66" s="7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6"/>
      <c r="C79" s="71" t="s">
        <v>37</v>
      </c>
      <c r="D79" s="71"/>
      <c r="E79" s="71"/>
      <c r="F79" s="71"/>
      <c r="G79" s="71"/>
      <c r="H79" s="71"/>
      <c r="I79" s="71"/>
      <c r="J79" s="71"/>
      <c r="K79" s="71"/>
      <c r="L79" s="71"/>
      <c r="M79" s="71"/>
      <c r="N79" s="71"/>
      <c r="O79" s="71"/>
      <c r="P79" s="71"/>
      <c r="Q79" s="71"/>
      <c r="R79" s="71"/>
      <c r="S79" s="71"/>
      <c r="T79" s="71"/>
      <c r="U79" s="19"/>
      <c r="V79" s="19"/>
      <c r="W79" s="71" t="s">
        <v>38</v>
      </c>
      <c r="X79" s="71"/>
      <c r="Y79" s="71"/>
      <c r="Z79" s="71"/>
      <c r="AA79" s="71"/>
      <c r="AB79" s="71"/>
      <c r="AC79" s="71"/>
      <c r="AD79" s="71"/>
      <c r="AE79" s="71"/>
      <c r="AF79" s="71"/>
      <c r="AG79" s="71"/>
      <c r="AH79" s="71"/>
      <c r="AI79" s="71"/>
      <c r="AJ79" s="71"/>
      <c r="AK79" s="71"/>
      <c r="AL79" s="71"/>
      <c r="AM79" s="71"/>
      <c r="AN79" s="71"/>
      <c r="AO79" s="19"/>
      <c r="AP79" s="19"/>
      <c r="AQ79" s="71" t="s">
        <v>39</v>
      </c>
      <c r="AR79" s="71"/>
      <c r="AS79" s="71"/>
      <c r="AT79" s="71"/>
      <c r="AU79" s="71"/>
      <c r="AV79" s="71"/>
      <c r="AW79" s="71"/>
      <c r="AX79" s="71"/>
      <c r="AY79" s="71"/>
      <c r="AZ79" s="71"/>
      <c r="BA79" s="71"/>
      <c r="BB79" s="71"/>
      <c r="BC79" s="71"/>
      <c r="BD79" s="71"/>
      <c r="BE79" s="71"/>
      <c r="BF79" s="71"/>
      <c r="BG79" s="71"/>
      <c r="BH79" s="71"/>
      <c r="BI79" s="17"/>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6"/>
      <c r="C80" s="71"/>
      <c r="D80" s="71"/>
      <c r="E80" s="71"/>
      <c r="F80" s="71"/>
      <c r="G80" s="71"/>
      <c r="H80" s="71"/>
      <c r="I80" s="71"/>
      <c r="J80" s="71"/>
      <c r="K80" s="71"/>
      <c r="L80" s="71"/>
      <c r="M80" s="71"/>
      <c r="N80" s="71"/>
      <c r="O80" s="71"/>
      <c r="P80" s="71"/>
      <c r="Q80" s="71"/>
      <c r="R80" s="71"/>
      <c r="S80" s="71"/>
      <c r="T80" s="71"/>
      <c r="U80" s="19"/>
      <c r="V80" s="19"/>
      <c r="W80" s="71"/>
      <c r="X80" s="71"/>
      <c r="Y80" s="71"/>
      <c r="Z80" s="71"/>
      <c r="AA80" s="71"/>
      <c r="AB80" s="71"/>
      <c r="AC80" s="71"/>
      <c r="AD80" s="71"/>
      <c r="AE80" s="71"/>
      <c r="AF80" s="71"/>
      <c r="AG80" s="71"/>
      <c r="AH80" s="71"/>
      <c r="AI80" s="71"/>
      <c r="AJ80" s="71"/>
      <c r="AK80" s="71"/>
      <c r="AL80" s="71"/>
      <c r="AM80" s="71"/>
      <c r="AN80" s="71"/>
      <c r="AO80" s="19"/>
      <c r="AP80" s="19"/>
      <c r="AQ80" s="71"/>
      <c r="AR80" s="71"/>
      <c r="AS80" s="71"/>
      <c r="AT80" s="71"/>
      <c r="AU80" s="71"/>
      <c r="AV80" s="71"/>
      <c r="AW80" s="71"/>
      <c r="AX80" s="71"/>
      <c r="AY80" s="71"/>
      <c r="AZ80" s="71"/>
      <c r="BA80" s="71"/>
      <c r="BB80" s="71"/>
      <c r="BC80" s="71"/>
      <c r="BD80" s="71"/>
      <c r="BE80" s="71"/>
      <c r="BF80" s="71"/>
      <c r="BG80" s="71"/>
      <c r="BH80" s="71"/>
      <c r="BI80" s="17"/>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5"/>
      <c r="BM82" s="76"/>
      <c r="BN82" s="76"/>
      <c r="BO82" s="76"/>
      <c r="BP82" s="76"/>
      <c r="BQ82" s="76"/>
      <c r="BR82" s="76"/>
      <c r="BS82" s="76"/>
      <c r="BT82" s="76"/>
      <c r="BU82" s="76"/>
      <c r="BV82" s="76"/>
      <c r="BW82" s="76"/>
      <c r="BX82" s="76"/>
      <c r="BY82" s="76"/>
      <c r="BZ82" s="77"/>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3CemE7+a5GHCD5zYXjIAHGFrsgy3k5Rut5g+1VaaGLXbUFs/EPnHKCyLyi80tPfxWGzD4PK9ybJ8rIdV3TEytg==" saltValue="t4cADTqTl5enCyscENfdF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9" t="s">
        <v>64</v>
      </c>
      <c r="I3" s="80"/>
      <c r="J3" s="80"/>
      <c r="K3" s="80"/>
      <c r="L3" s="80"/>
      <c r="M3" s="80"/>
      <c r="N3" s="80"/>
      <c r="O3" s="80"/>
      <c r="P3" s="80"/>
      <c r="Q3" s="80"/>
      <c r="R3" s="80"/>
      <c r="S3" s="80"/>
      <c r="T3" s="80"/>
      <c r="U3" s="80"/>
      <c r="V3" s="80"/>
      <c r="W3" s="81"/>
      <c r="X3" s="85" t="s">
        <v>65</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66</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28" t="s">
        <v>67</v>
      </c>
      <c r="B4" s="30"/>
      <c r="C4" s="30"/>
      <c r="D4" s="30"/>
      <c r="E4" s="30"/>
      <c r="F4" s="30"/>
      <c r="G4" s="30"/>
      <c r="H4" s="82"/>
      <c r="I4" s="83"/>
      <c r="J4" s="83"/>
      <c r="K4" s="83"/>
      <c r="L4" s="83"/>
      <c r="M4" s="83"/>
      <c r="N4" s="83"/>
      <c r="O4" s="83"/>
      <c r="P4" s="83"/>
      <c r="Q4" s="83"/>
      <c r="R4" s="83"/>
      <c r="S4" s="83"/>
      <c r="T4" s="83"/>
      <c r="U4" s="83"/>
      <c r="V4" s="83"/>
      <c r="W4" s="84"/>
      <c r="X4" s="78" t="s">
        <v>68</v>
      </c>
      <c r="Y4" s="78"/>
      <c r="Z4" s="78"/>
      <c r="AA4" s="78"/>
      <c r="AB4" s="78"/>
      <c r="AC4" s="78"/>
      <c r="AD4" s="78"/>
      <c r="AE4" s="78"/>
      <c r="AF4" s="78"/>
      <c r="AG4" s="78"/>
      <c r="AH4" s="78"/>
      <c r="AI4" s="78" t="s">
        <v>69</v>
      </c>
      <c r="AJ4" s="78"/>
      <c r="AK4" s="78"/>
      <c r="AL4" s="78"/>
      <c r="AM4" s="78"/>
      <c r="AN4" s="78"/>
      <c r="AO4" s="78"/>
      <c r="AP4" s="78"/>
      <c r="AQ4" s="78"/>
      <c r="AR4" s="78"/>
      <c r="AS4" s="78"/>
      <c r="AT4" s="78" t="s">
        <v>70</v>
      </c>
      <c r="AU4" s="78"/>
      <c r="AV4" s="78"/>
      <c r="AW4" s="78"/>
      <c r="AX4" s="78"/>
      <c r="AY4" s="78"/>
      <c r="AZ4" s="78"/>
      <c r="BA4" s="78"/>
      <c r="BB4" s="78"/>
      <c r="BC4" s="78"/>
      <c r="BD4" s="78"/>
      <c r="BE4" s="78" t="s">
        <v>71</v>
      </c>
      <c r="BF4" s="78"/>
      <c r="BG4" s="78"/>
      <c r="BH4" s="78"/>
      <c r="BI4" s="78"/>
      <c r="BJ4" s="78"/>
      <c r="BK4" s="78"/>
      <c r="BL4" s="78"/>
      <c r="BM4" s="78"/>
      <c r="BN4" s="78"/>
      <c r="BO4" s="78"/>
      <c r="BP4" s="78" t="s">
        <v>72</v>
      </c>
      <c r="BQ4" s="78"/>
      <c r="BR4" s="78"/>
      <c r="BS4" s="78"/>
      <c r="BT4" s="78"/>
      <c r="BU4" s="78"/>
      <c r="BV4" s="78"/>
      <c r="BW4" s="78"/>
      <c r="BX4" s="78"/>
      <c r="BY4" s="78"/>
      <c r="BZ4" s="78"/>
      <c r="CA4" s="78" t="s">
        <v>73</v>
      </c>
      <c r="CB4" s="78"/>
      <c r="CC4" s="78"/>
      <c r="CD4" s="78"/>
      <c r="CE4" s="78"/>
      <c r="CF4" s="78"/>
      <c r="CG4" s="78"/>
      <c r="CH4" s="78"/>
      <c r="CI4" s="78"/>
      <c r="CJ4" s="78"/>
      <c r="CK4" s="78"/>
      <c r="CL4" s="78" t="s">
        <v>74</v>
      </c>
      <c r="CM4" s="78"/>
      <c r="CN4" s="78"/>
      <c r="CO4" s="78"/>
      <c r="CP4" s="78"/>
      <c r="CQ4" s="78"/>
      <c r="CR4" s="78"/>
      <c r="CS4" s="78"/>
      <c r="CT4" s="78"/>
      <c r="CU4" s="78"/>
      <c r="CV4" s="78"/>
      <c r="CW4" s="78" t="s">
        <v>75</v>
      </c>
      <c r="CX4" s="78"/>
      <c r="CY4" s="78"/>
      <c r="CZ4" s="78"/>
      <c r="DA4" s="78"/>
      <c r="DB4" s="78"/>
      <c r="DC4" s="78"/>
      <c r="DD4" s="78"/>
      <c r="DE4" s="78"/>
      <c r="DF4" s="78"/>
      <c r="DG4" s="78"/>
      <c r="DH4" s="78" t="s">
        <v>76</v>
      </c>
      <c r="DI4" s="78"/>
      <c r="DJ4" s="78"/>
      <c r="DK4" s="78"/>
      <c r="DL4" s="78"/>
      <c r="DM4" s="78"/>
      <c r="DN4" s="78"/>
      <c r="DO4" s="78"/>
      <c r="DP4" s="78"/>
      <c r="DQ4" s="78"/>
      <c r="DR4" s="78"/>
      <c r="DS4" s="78" t="s">
        <v>77</v>
      </c>
      <c r="DT4" s="78"/>
      <c r="DU4" s="78"/>
      <c r="DV4" s="78"/>
      <c r="DW4" s="78"/>
      <c r="DX4" s="78"/>
      <c r="DY4" s="78"/>
      <c r="DZ4" s="78"/>
      <c r="EA4" s="78"/>
      <c r="EB4" s="78"/>
      <c r="EC4" s="78"/>
      <c r="ED4" s="78" t="s">
        <v>78</v>
      </c>
      <c r="EE4" s="78"/>
      <c r="EF4" s="78"/>
      <c r="EG4" s="78"/>
      <c r="EH4" s="78"/>
      <c r="EI4" s="78"/>
      <c r="EJ4" s="78"/>
      <c r="EK4" s="78"/>
      <c r="EL4" s="78"/>
      <c r="EM4" s="78"/>
      <c r="EN4" s="78"/>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303046</v>
      </c>
      <c r="D6" s="33">
        <f t="shared" si="3"/>
        <v>47</v>
      </c>
      <c r="E6" s="33">
        <f t="shared" si="3"/>
        <v>1</v>
      </c>
      <c r="F6" s="33">
        <f t="shared" si="3"/>
        <v>0</v>
      </c>
      <c r="G6" s="33">
        <f t="shared" si="3"/>
        <v>0</v>
      </c>
      <c r="H6" s="33" t="str">
        <f t="shared" si="3"/>
        <v>和歌山県　紀美野町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43.85</v>
      </c>
      <c r="Q6" s="34">
        <f t="shared" si="3"/>
        <v>3218</v>
      </c>
      <c r="R6" s="34">
        <f t="shared" si="3"/>
        <v>9158</v>
      </c>
      <c r="S6" s="34">
        <f t="shared" si="3"/>
        <v>128.34</v>
      </c>
      <c r="T6" s="34">
        <f t="shared" si="3"/>
        <v>71.36</v>
      </c>
      <c r="U6" s="34">
        <f t="shared" si="3"/>
        <v>3991</v>
      </c>
      <c r="V6" s="34">
        <f t="shared" si="3"/>
        <v>21.32</v>
      </c>
      <c r="W6" s="34">
        <f t="shared" si="3"/>
        <v>187.2</v>
      </c>
      <c r="X6" s="35">
        <f>IF(X7="",NA(),X7)</f>
        <v>82.07</v>
      </c>
      <c r="Y6" s="35">
        <f t="shared" ref="Y6:AG6" si="4">IF(Y7="",NA(),Y7)</f>
        <v>76.22</v>
      </c>
      <c r="Z6" s="35">
        <f t="shared" si="4"/>
        <v>74.489999999999995</v>
      </c>
      <c r="AA6" s="35">
        <f t="shared" si="4"/>
        <v>78.260000000000005</v>
      </c>
      <c r="AB6" s="35">
        <f t="shared" si="4"/>
        <v>79.790000000000006</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886.44</v>
      </c>
      <c r="BF6" s="35">
        <f t="shared" ref="BF6:BN6" si="7">IF(BF7="",NA(),BF7)</f>
        <v>800.96</v>
      </c>
      <c r="BG6" s="35">
        <f t="shared" si="7"/>
        <v>732.78</v>
      </c>
      <c r="BH6" s="35">
        <f t="shared" si="7"/>
        <v>660.03</v>
      </c>
      <c r="BI6" s="35">
        <f t="shared" si="7"/>
        <v>591.41999999999996</v>
      </c>
      <c r="BJ6" s="35">
        <f t="shared" si="7"/>
        <v>1113.76</v>
      </c>
      <c r="BK6" s="35">
        <f t="shared" si="7"/>
        <v>1125.69</v>
      </c>
      <c r="BL6" s="35">
        <f t="shared" si="7"/>
        <v>1134.67</v>
      </c>
      <c r="BM6" s="35">
        <f t="shared" si="7"/>
        <v>1144.79</v>
      </c>
      <c r="BN6" s="35">
        <f t="shared" si="7"/>
        <v>1061.58</v>
      </c>
      <c r="BO6" s="34" t="str">
        <f>IF(BO7="","",IF(BO7="-","【-】","【"&amp;SUBSTITUTE(TEXT(BO7,"#,##0.00"),"-","△")&amp;"】"))</f>
        <v>【1,141.75】</v>
      </c>
      <c r="BP6" s="35">
        <f>IF(BP7="",NA(),BP7)</f>
        <v>52.13</v>
      </c>
      <c r="BQ6" s="35">
        <f t="shared" ref="BQ6:BY6" si="8">IF(BQ7="",NA(),BQ7)</f>
        <v>50.75</v>
      </c>
      <c r="BR6" s="35">
        <f t="shared" si="8"/>
        <v>46.37</v>
      </c>
      <c r="BS6" s="35">
        <f t="shared" si="8"/>
        <v>50.85</v>
      </c>
      <c r="BT6" s="35">
        <f t="shared" si="8"/>
        <v>53.21</v>
      </c>
      <c r="BU6" s="35">
        <f t="shared" si="8"/>
        <v>34.25</v>
      </c>
      <c r="BV6" s="35">
        <f t="shared" si="8"/>
        <v>46.48</v>
      </c>
      <c r="BW6" s="35">
        <f t="shared" si="8"/>
        <v>40.6</v>
      </c>
      <c r="BX6" s="35">
        <f t="shared" si="8"/>
        <v>56.04</v>
      </c>
      <c r="BY6" s="35">
        <f t="shared" si="8"/>
        <v>58.52</v>
      </c>
      <c r="BZ6" s="34" t="str">
        <f>IF(BZ7="","",IF(BZ7="-","【-】","【"&amp;SUBSTITUTE(TEXT(BZ7,"#,##0.00"),"-","△")&amp;"】"))</f>
        <v>【54.93】</v>
      </c>
      <c r="CA6" s="35">
        <f>IF(CA7="",NA(),CA7)</f>
        <v>356.47</v>
      </c>
      <c r="CB6" s="35">
        <f t="shared" ref="CB6:CJ6" si="9">IF(CB7="",NA(),CB7)</f>
        <v>378.88</v>
      </c>
      <c r="CC6" s="35">
        <f t="shared" si="9"/>
        <v>416.33</v>
      </c>
      <c r="CD6" s="35">
        <f t="shared" si="9"/>
        <v>378.69</v>
      </c>
      <c r="CE6" s="35">
        <f t="shared" si="9"/>
        <v>359.52</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69.23</v>
      </c>
      <c r="CM6" s="35">
        <f t="shared" ref="CM6:CU6" si="10">IF(CM7="",NA(),CM7)</f>
        <v>65.31</v>
      </c>
      <c r="CN6" s="35">
        <f t="shared" si="10"/>
        <v>67.290000000000006</v>
      </c>
      <c r="CO6" s="35">
        <f t="shared" si="10"/>
        <v>63.97</v>
      </c>
      <c r="CP6" s="35">
        <f t="shared" si="10"/>
        <v>65.819999999999993</v>
      </c>
      <c r="CQ6" s="35">
        <f t="shared" si="10"/>
        <v>57.55</v>
      </c>
      <c r="CR6" s="35">
        <f t="shared" si="10"/>
        <v>57.43</v>
      </c>
      <c r="CS6" s="35">
        <f t="shared" si="10"/>
        <v>57.29</v>
      </c>
      <c r="CT6" s="35">
        <f t="shared" si="10"/>
        <v>55.9</v>
      </c>
      <c r="CU6" s="35">
        <f t="shared" si="10"/>
        <v>57.3</v>
      </c>
      <c r="CV6" s="34" t="str">
        <f>IF(CV7="","",IF(CV7="-","【-】","【"&amp;SUBSTITUTE(TEXT(CV7,"#,##0.00"),"-","△")&amp;"】"))</f>
        <v>【56.91】</v>
      </c>
      <c r="CW6" s="35">
        <f>IF(CW7="",NA(),CW7)</f>
        <v>69.430000000000007</v>
      </c>
      <c r="CX6" s="35">
        <f t="shared" ref="CX6:DF6" si="11">IF(CX7="",NA(),CX7)</f>
        <v>71.239999999999995</v>
      </c>
      <c r="CY6" s="35">
        <f t="shared" si="11"/>
        <v>67.05</v>
      </c>
      <c r="CZ6" s="35">
        <f t="shared" si="11"/>
        <v>69.849999999999994</v>
      </c>
      <c r="DA6" s="35">
        <f t="shared" si="11"/>
        <v>67.37</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0.05</v>
      </c>
      <c r="EE6" s="35">
        <f t="shared" ref="EE6:EM6" si="14">IF(EE7="",NA(),EE7)</f>
        <v>0.14000000000000001</v>
      </c>
      <c r="EF6" s="35">
        <f t="shared" si="14"/>
        <v>0.01</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303046</v>
      </c>
      <c r="D7" s="37">
        <v>47</v>
      </c>
      <c r="E7" s="37">
        <v>1</v>
      </c>
      <c r="F7" s="37">
        <v>0</v>
      </c>
      <c r="G7" s="37">
        <v>0</v>
      </c>
      <c r="H7" s="37" t="s">
        <v>108</v>
      </c>
      <c r="I7" s="37" t="s">
        <v>109</v>
      </c>
      <c r="J7" s="37" t="s">
        <v>110</v>
      </c>
      <c r="K7" s="37" t="s">
        <v>111</v>
      </c>
      <c r="L7" s="37" t="s">
        <v>112</v>
      </c>
      <c r="M7" s="37" t="s">
        <v>113</v>
      </c>
      <c r="N7" s="38" t="s">
        <v>114</v>
      </c>
      <c r="O7" s="38" t="s">
        <v>115</v>
      </c>
      <c r="P7" s="38">
        <v>43.85</v>
      </c>
      <c r="Q7" s="38">
        <v>3218</v>
      </c>
      <c r="R7" s="38">
        <v>9158</v>
      </c>
      <c r="S7" s="38">
        <v>128.34</v>
      </c>
      <c r="T7" s="38">
        <v>71.36</v>
      </c>
      <c r="U7" s="38">
        <v>3991</v>
      </c>
      <c r="V7" s="38">
        <v>21.32</v>
      </c>
      <c r="W7" s="38">
        <v>187.2</v>
      </c>
      <c r="X7" s="38">
        <v>82.07</v>
      </c>
      <c r="Y7" s="38">
        <v>76.22</v>
      </c>
      <c r="Z7" s="38">
        <v>74.489999999999995</v>
      </c>
      <c r="AA7" s="38">
        <v>78.260000000000005</v>
      </c>
      <c r="AB7" s="38">
        <v>79.790000000000006</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886.44</v>
      </c>
      <c r="BF7" s="38">
        <v>800.96</v>
      </c>
      <c r="BG7" s="38">
        <v>732.78</v>
      </c>
      <c r="BH7" s="38">
        <v>660.03</v>
      </c>
      <c r="BI7" s="38">
        <v>591.41999999999996</v>
      </c>
      <c r="BJ7" s="38">
        <v>1113.76</v>
      </c>
      <c r="BK7" s="38">
        <v>1125.69</v>
      </c>
      <c r="BL7" s="38">
        <v>1134.67</v>
      </c>
      <c r="BM7" s="38">
        <v>1144.79</v>
      </c>
      <c r="BN7" s="38">
        <v>1061.58</v>
      </c>
      <c r="BO7" s="38">
        <v>1141.75</v>
      </c>
      <c r="BP7" s="38">
        <v>52.13</v>
      </c>
      <c r="BQ7" s="38">
        <v>50.75</v>
      </c>
      <c r="BR7" s="38">
        <v>46.37</v>
      </c>
      <c r="BS7" s="38">
        <v>50.85</v>
      </c>
      <c r="BT7" s="38">
        <v>53.21</v>
      </c>
      <c r="BU7" s="38">
        <v>34.25</v>
      </c>
      <c r="BV7" s="38">
        <v>46.48</v>
      </c>
      <c r="BW7" s="38">
        <v>40.6</v>
      </c>
      <c r="BX7" s="38">
        <v>56.04</v>
      </c>
      <c r="BY7" s="38">
        <v>58.52</v>
      </c>
      <c r="BZ7" s="38">
        <v>54.93</v>
      </c>
      <c r="CA7" s="38">
        <v>356.47</v>
      </c>
      <c r="CB7" s="38">
        <v>378.88</v>
      </c>
      <c r="CC7" s="38">
        <v>416.33</v>
      </c>
      <c r="CD7" s="38">
        <v>378.69</v>
      </c>
      <c r="CE7" s="38">
        <v>359.52</v>
      </c>
      <c r="CF7" s="38">
        <v>501.18</v>
      </c>
      <c r="CG7" s="38">
        <v>376.61</v>
      </c>
      <c r="CH7" s="38">
        <v>440.03</v>
      </c>
      <c r="CI7" s="38">
        <v>304.35000000000002</v>
      </c>
      <c r="CJ7" s="38">
        <v>296.3</v>
      </c>
      <c r="CK7" s="38">
        <v>292.18</v>
      </c>
      <c r="CL7" s="38">
        <v>69.23</v>
      </c>
      <c r="CM7" s="38">
        <v>65.31</v>
      </c>
      <c r="CN7" s="38">
        <v>67.290000000000006</v>
      </c>
      <c r="CO7" s="38">
        <v>63.97</v>
      </c>
      <c r="CP7" s="38">
        <v>65.819999999999993</v>
      </c>
      <c r="CQ7" s="38">
        <v>57.55</v>
      </c>
      <c r="CR7" s="38">
        <v>57.43</v>
      </c>
      <c r="CS7" s="38">
        <v>57.29</v>
      </c>
      <c r="CT7" s="38">
        <v>55.9</v>
      </c>
      <c r="CU7" s="38">
        <v>57.3</v>
      </c>
      <c r="CV7" s="38">
        <v>56.91</v>
      </c>
      <c r="CW7" s="38">
        <v>69.430000000000007</v>
      </c>
      <c r="CX7" s="38">
        <v>71.239999999999995</v>
      </c>
      <c r="CY7" s="38">
        <v>67.05</v>
      </c>
      <c r="CZ7" s="38">
        <v>69.849999999999994</v>
      </c>
      <c r="DA7" s="38">
        <v>67.37</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0.05</v>
      </c>
      <c r="EE7" s="38">
        <v>0.14000000000000001</v>
      </c>
      <c r="EF7" s="38">
        <v>0.01</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2019-02-20T01:10:23Z</cp:lastPrinted>
  <dcterms:created xsi:type="dcterms:W3CDTF">2018-12-03T08:44:30Z</dcterms:created>
  <dcterms:modified xsi:type="dcterms:W3CDTF">2019-02-20T01:11:01Z</dcterms:modified>
  <cp:category/>
</cp:coreProperties>
</file>