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shibao-k\Desktop\【通知文等】経営比較分析表の分析等について（依頼）\01 回答\"/>
    </mc:Choice>
  </mc:AlternateContent>
  <xr:revisionPtr revIDLastSave="0" documentId="13_ncr:1_{570A9C6F-6E24-405E-BAE2-7BF52E5417C5}" xr6:coauthVersionLast="43" xr6:coauthVersionMax="43" xr10:uidLastSave="{00000000-0000-0000-0000-000000000000}"/>
  <workbookProtection workbookAlgorithmName="SHA-512" workbookHashValue="o+R7oGoXxr8QCUc/TUlEdLgdnuB1Dku+EZ0ufGg8c0rJoEVdOB+O2OYqdyo4uwxKFaylSYZJ3Fp7ODjQCa+C2w==" workbookSaltValue="6u9n+QvGeuUbPuJxOFlkiw==" workbookSpinCount="100000" lockStructure="1"/>
  <bookViews>
    <workbookView xWindow="-120" yWindow="-120" windowWidth="20730" windowHeight="117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<sst xmlns="http://schemas.openxmlformats.org/spreadsheetml/2006/main" count="316" uniqueCount="113">
  <si>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</si>
  <si>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</si>
  <si>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</si>
  <si>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</si>
  <si>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</si>
  <si>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</si>
  <si>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</si>
  <si>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</si>
  <si>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</si>
  <si>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</si>
  <si>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</si>
  <si>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</si>
  <si>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</si>
  <si>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</si>
  <si>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</si>
  <si>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</si>
  <si>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</si>
  <si>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</si>
  <si>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</si>
  <si>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</si>
  <si>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</si>
  <si>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</si>
  <si>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</si>
  <si>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</si>
  <si>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</si>
  <si>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</si>
  <si>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</si>
  <si>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</si>
  <si>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</si>
  <si>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</si>
  <si>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</si>
  <si>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</si>
  <si>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</si>
  <si>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</si>
  <si>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</si>
  <si>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</si>
  <si>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</si>
  <si>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</si>
  <si>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</si>
  <si>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</si>
  <si>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</si>
  <si>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</si>
  <si>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</si>
  <si>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</si>
  <si>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</si>
  <si>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</si>
  <si>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</si>
  <si>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</si>
  <si>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</si>
  <si>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</si>
  <si>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</si>
  <si>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</si>
  <si>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</si>
  <si>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</si>
  <si>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</si>
  <si>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</si>
  <si>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</si>
  <si>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</si>
  <si>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</si>
  <si>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</si>
  <si>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</si>
  <si>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</si>
  <si>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</si>
  <si>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</si>
  <si>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</si>
  <si>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</si>
  <si>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</si>
  <si>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</si>
  <si>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</si>
  <si>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</si>
  <si>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</si>
  <si>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</si>
  <si>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</si>
  <si>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</si>
  <si>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</si>
  <si>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</si>
  <si>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</si>
  <si>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</si>
  <si>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</si>
  <si>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</si>
  <si>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</si>
  <si>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</si>
  <si>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</si>
  <si>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</si>
  <si>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</si>
  <si>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</si>
  <si>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</si>
  <si>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</si>
  <si>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</si>
  <si>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</si>
  <si>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</si>
  <si>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</si>
  <si>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</si>
  <si>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</si>
  <si>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</si>
  <si>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</si>
  <si>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</si>
  <si>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</si>
  <si>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</si>
  <si>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</si>
  <si>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</si>
  <si>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</si>
  <si>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</si>
  <si>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</si>
  <si>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</si>
  <si>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</si>
  <si>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</si>
  <si>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</si>
  <si>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</si>
  <si>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</si>
  <si>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本年度より簡易水道事業への変更認可を行った為、昨年度までの値と比較し分析する。
　経常収支比率は、令和元年度に対して経常費用(業務及び総係費)が減少した為、前年度109.64に対して12.7ポイント上がっている。
　累積欠損金比率は、営業収益（経常収益）が減少傾向であるものの0％を維持している。
　流動比率は、前年度に比べ利益の増加に伴い流動資産（預金）が増え、流動負債（未払金）も減少した為、昨年度1059.24に対し331.31ポイント増加した。
　企業債残高対給水収益比率は、浄水場更新事業に伴う企業債借入を行った為、昨年度190.03に比べ146.51ポイント増加している。
　料金回収率については、新型コロナウイルス感染症対策として水道料金の減免を行った為、給水収益が20.3ポイント減少したので、前年度107.8より11.96ポイント減少しているが、交付金による他会計補助があった為、経常収益としては0.7ポイントの減少、また経常費用は11.0ポイント減少となっている。
　給水原価は、年間総有収水量が1.9ポイント減少したものの、経常費用が減少した為、前年度より13.46ポイント改善している。
　施設利用率は人口減少による有収水量の減少に伴い、全体的に減少傾向で推移している。
　有収率は5ヶ年平均92.1％であり、年約0.3ポイントずつ減少している。</t>
    <rPh sb="1" eb="4">
      <t>ホンネンド</t>
    </rPh>
    <rPh sb="6" eb="8">
      <t>カンイ</t>
    </rPh>
    <rPh sb="8" eb="10">
      <t>スイドウ</t>
    </rPh>
    <rPh sb="10" eb="12">
      <t>ジギョウ</t>
    </rPh>
    <rPh sb="14" eb="16">
      <t>ヘンコウ</t>
    </rPh>
    <rPh sb="16" eb="18">
      <t>ニンカ</t>
    </rPh>
    <rPh sb="19" eb="20">
      <t>オコナ</t>
    </rPh>
    <rPh sb="22" eb="23">
      <t>タメ</t>
    </rPh>
    <rPh sb="24" eb="27">
      <t>サクネンド</t>
    </rPh>
    <rPh sb="30" eb="31">
      <t>アタイ</t>
    </rPh>
    <rPh sb="32" eb="34">
      <t>ヒカク</t>
    </rPh>
    <rPh sb="35" eb="37">
      <t>ブンセキ</t>
    </rPh>
    <rPh sb="50" eb="52">
      <t>レイワ</t>
    </rPh>
    <rPh sb="52" eb="53">
      <t>ガン</t>
    </rPh>
    <rPh sb="53" eb="55">
      <t>ネンド</t>
    </rPh>
    <rPh sb="56" eb="57">
      <t>タイ</t>
    </rPh>
    <rPh sb="59" eb="61">
      <t>ケイジョウ</t>
    </rPh>
    <rPh sb="61" eb="63">
      <t>ヒヨウ</t>
    </rPh>
    <rPh sb="64" eb="66">
      <t>ギョウム</t>
    </rPh>
    <rPh sb="73" eb="75">
      <t>ゲンショウ</t>
    </rPh>
    <rPh sb="77" eb="78">
      <t>タメ</t>
    </rPh>
    <rPh sb="79" eb="82">
      <t>ゼンネンド</t>
    </rPh>
    <rPh sb="89" eb="90">
      <t>タイ</t>
    </rPh>
    <rPh sb="100" eb="101">
      <t>ア</t>
    </rPh>
    <rPh sb="118" eb="120">
      <t>エイギョウ</t>
    </rPh>
    <rPh sb="120" eb="122">
      <t>シュウエキ</t>
    </rPh>
    <rPh sb="123" eb="125">
      <t>ケイジョウ</t>
    </rPh>
    <rPh sb="125" eb="127">
      <t>シュウエキ</t>
    </rPh>
    <rPh sb="129" eb="131">
      <t>ゲンショウ</t>
    </rPh>
    <rPh sb="131" eb="133">
      <t>ケイコウ</t>
    </rPh>
    <rPh sb="142" eb="144">
      <t>イジ</t>
    </rPh>
    <rPh sb="157" eb="160">
      <t>ゼンネンド</t>
    </rPh>
    <rPh sb="161" eb="162">
      <t>クラ</t>
    </rPh>
    <rPh sb="163" eb="165">
      <t>リエキ</t>
    </rPh>
    <rPh sb="166" eb="168">
      <t>ゾウカ</t>
    </rPh>
    <rPh sb="169" eb="170">
      <t>トモナ</t>
    </rPh>
    <rPh sb="171" eb="173">
      <t>リュウドウ</t>
    </rPh>
    <rPh sb="173" eb="175">
      <t>シサン</t>
    </rPh>
    <rPh sb="176" eb="178">
      <t>ヨキン</t>
    </rPh>
    <rPh sb="180" eb="181">
      <t>フ</t>
    </rPh>
    <rPh sb="183" eb="185">
      <t>リュウドウ</t>
    </rPh>
    <rPh sb="185" eb="187">
      <t>フサイ</t>
    </rPh>
    <rPh sb="188" eb="191">
      <t>ミバライキン</t>
    </rPh>
    <rPh sb="193" eb="195">
      <t>ゲンショウ</t>
    </rPh>
    <rPh sb="197" eb="198">
      <t>タメ</t>
    </rPh>
    <rPh sb="199" eb="202">
      <t>サクネンド</t>
    </rPh>
    <rPh sb="210" eb="211">
      <t>タイ</t>
    </rPh>
    <rPh sb="222" eb="224">
      <t>ゾウカ</t>
    </rPh>
    <rPh sb="243" eb="246">
      <t>ジョウスイジョウ</t>
    </rPh>
    <rPh sb="246" eb="248">
      <t>コウシン</t>
    </rPh>
    <rPh sb="248" eb="250">
      <t>ジギョウ</t>
    </rPh>
    <rPh sb="251" eb="252">
      <t>トモナ</t>
    </rPh>
    <rPh sb="253" eb="256">
      <t>キギョウサイ</t>
    </rPh>
    <rPh sb="256" eb="258">
      <t>カリイレ</t>
    </rPh>
    <rPh sb="259" eb="260">
      <t>オコナ</t>
    </rPh>
    <rPh sb="262" eb="263">
      <t>タメ</t>
    </rPh>
    <rPh sb="264" eb="267">
      <t>サクネンド</t>
    </rPh>
    <rPh sb="274" eb="275">
      <t>クラ</t>
    </rPh>
    <rPh sb="286" eb="288">
      <t>ゾウカ</t>
    </rPh>
    <rPh sb="295" eb="297">
      <t>リョウキン</t>
    </rPh>
    <rPh sb="297" eb="300">
      <t>カイシュウリツ</t>
    </rPh>
    <rPh sb="306" eb="308">
      <t>シンガタ</t>
    </rPh>
    <rPh sb="315" eb="318">
      <t>カンセンショウ</t>
    </rPh>
    <rPh sb="318" eb="320">
      <t>タイサク</t>
    </rPh>
    <rPh sb="323" eb="325">
      <t>スイドウ</t>
    </rPh>
    <rPh sb="325" eb="327">
      <t>リョウキン</t>
    </rPh>
    <rPh sb="328" eb="330">
      <t>ゲンメン</t>
    </rPh>
    <rPh sb="331" eb="332">
      <t>オコナ</t>
    </rPh>
    <rPh sb="334" eb="335">
      <t>タメ</t>
    </rPh>
    <rPh sb="336" eb="338">
      <t>キュウスイ</t>
    </rPh>
    <rPh sb="338" eb="340">
      <t>シュウエキ</t>
    </rPh>
    <rPh sb="349" eb="351">
      <t>ゲンショウ</t>
    </rPh>
    <rPh sb="356" eb="359">
      <t>ゼンネンド</t>
    </rPh>
    <rPh sb="375" eb="377">
      <t>ゲンショウ</t>
    </rPh>
    <rPh sb="383" eb="386">
      <t>コウフキン</t>
    </rPh>
    <rPh sb="389" eb="390">
      <t>タ</t>
    </rPh>
    <rPh sb="390" eb="392">
      <t>カイケイ</t>
    </rPh>
    <rPh sb="392" eb="394">
      <t>ホジョ</t>
    </rPh>
    <rPh sb="398" eb="399">
      <t>タメ</t>
    </rPh>
    <rPh sb="400" eb="402">
      <t>ケイジョウ</t>
    </rPh>
    <rPh sb="402" eb="404">
      <t>シュウエキ</t>
    </rPh>
    <rPh sb="416" eb="418">
      <t>ゲンショウ</t>
    </rPh>
    <rPh sb="421" eb="423">
      <t>ケイジョウ</t>
    </rPh>
    <rPh sb="423" eb="425">
      <t>ヒヨウ</t>
    </rPh>
    <rPh sb="434" eb="436">
      <t>ゲンショウ</t>
    </rPh>
    <rPh sb="451" eb="453">
      <t>ネンカン</t>
    </rPh>
    <rPh sb="453" eb="454">
      <t>ソウ</t>
    </rPh>
    <rPh sb="454" eb="456">
      <t>ユウシュウ</t>
    </rPh>
    <rPh sb="456" eb="458">
      <t>スイリョウ</t>
    </rPh>
    <rPh sb="466" eb="468">
      <t>ゲンショウ</t>
    </rPh>
    <rPh sb="474" eb="476">
      <t>ケイジョウ</t>
    </rPh>
    <rPh sb="476" eb="478">
      <t>ヒヨウ</t>
    </rPh>
    <rPh sb="479" eb="481">
      <t>ゲンショウ</t>
    </rPh>
    <rPh sb="483" eb="484">
      <t>タメ</t>
    </rPh>
    <rPh sb="485" eb="488">
      <t>ゼンネンド</t>
    </rPh>
    <rPh sb="499" eb="501">
      <t>カイゼン</t>
    </rPh>
    <rPh sb="514" eb="516">
      <t>ジンコウ</t>
    </rPh>
    <rPh sb="516" eb="518">
      <t>ゲンショウ</t>
    </rPh>
    <rPh sb="521" eb="523">
      <t>ユウシュウ</t>
    </rPh>
    <rPh sb="568" eb="569">
      <t>ネン</t>
    </rPh>
    <rPh sb="569" eb="570">
      <t>ヤク</t>
    </rPh>
    <rPh sb="579" eb="581">
      <t>ゲンショウ</t>
    </rPh>
    <phoneticPr fontId="4"/>
  </si>
  <si>
    <t>　有形固定資産減価償却率は平成28年度より毎年平均約1.6ポイント伸びており、60％を超えている状況である。令和2年度においては、管路の更新を行っていない為、管路更新率は0％となっている。給水区域内における総管延長約38kmにおいて、管路経年化率が50％を超える現状を踏まえ、計画的に老朽管の布設替えを行っていく。</t>
    <rPh sb="58" eb="59">
      <t>ド</t>
    </rPh>
    <phoneticPr fontId="4"/>
  </si>
  <si>
    <t>　現在のところ経常収支比率及び料金回収率は100％以上あり、黒字会計により経営しているが、給水人口の減少に伴い収益が減少していくものと思われる。今後は浄水場の施設更新事業及び老朽管の更新に伴う投資額の増加を含め、長期的な運営計画を検討し、健全な経営を目指していく。</t>
    <rPh sb="53" eb="54">
      <t>トモナ</t>
    </rPh>
    <rPh sb="72" eb="74">
      <t>コンゴ</t>
    </rPh>
    <rPh sb="75" eb="78">
      <t>ジョウスイジョウ</t>
    </rPh>
    <rPh sb="79" eb="81">
      <t>シセツ</t>
    </rPh>
    <rPh sb="81" eb="83">
      <t>コウシン</t>
    </rPh>
    <rPh sb="83" eb="85">
      <t>ジギョウ</t>
    </rPh>
    <rPh sb="85" eb="86">
      <t>オヨ</t>
    </rPh>
    <rPh sb="94" eb="95">
      <t>トモナ</t>
    </rPh>
    <rPh sb="96" eb="99">
      <t>トウシガク</t>
    </rPh>
    <rPh sb="100" eb="10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</si>
</sst>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B6-4728-BCC7-486FB099FD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1.1499999999999999</c:v>
                </c:pt>
              </c:numCache>
            </c:numRef>
          </c:val>
          <c:smooth val="0"/>
          <c:extLst>
            <c:ext xmlns:c16="http://schemas.microsoft.com/office/drawing/2014/chart" uri="{C3380CC4-5D6E-409C-BE32-E72D297353CC}">
              <c16:uniqueId val="{00000001-59B6-4728-BCC7-486FB099FD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56.65</c:v>
                </c:pt>
              </c:numCache>
            </c:numRef>
          </c:val>
          <c:extLst>
            <c:ext xmlns:c16="http://schemas.microsoft.com/office/drawing/2014/chart" uri="{C3380CC4-5D6E-409C-BE32-E72D297353CC}">
              <c16:uniqueId val="{00000000-0CD0-4F20-9216-6D36E13958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48.86</c:v>
                </c:pt>
              </c:numCache>
            </c:numRef>
          </c:val>
          <c:smooth val="0"/>
          <c:extLst>
            <c:ext xmlns:c16="http://schemas.microsoft.com/office/drawing/2014/chart" uri="{C3380CC4-5D6E-409C-BE32-E72D297353CC}">
              <c16:uniqueId val="{00000001-0CD0-4F20-9216-6D36E13958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91.39</c:v>
                </c:pt>
              </c:numCache>
            </c:numRef>
          </c:val>
          <c:extLst>
            <c:ext xmlns:c16="http://schemas.microsoft.com/office/drawing/2014/chart" uri="{C3380CC4-5D6E-409C-BE32-E72D297353CC}">
              <c16:uniqueId val="{00000000-416D-45B5-8CF8-678DE26C9A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76.48</c:v>
                </c:pt>
              </c:numCache>
            </c:numRef>
          </c:val>
          <c:smooth val="0"/>
          <c:extLst>
            <c:ext xmlns:c16="http://schemas.microsoft.com/office/drawing/2014/chart" uri="{C3380CC4-5D6E-409C-BE32-E72D297353CC}">
              <c16:uniqueId val="{00000001-416D-45B5-8CF8-678DE26C9A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122.34</c:v>
                </c:pt>
              </c:numCache>
            </c:numRef>
          </c:val>
          <c:extLst>
            <c:ext xmlns:c16="http://schemas.microsoft.com/office/drawing/2014/chart" uri="{C3380CC4-5D6E-409C-BE32-E72D297353CC}">
              <c16:uniqueId val="{00000000-EAA6-481A-B521-6290600683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103.82</c:v>
                </c:pt>
              </c:numCache>
            </c:numRef>
          </c:val>
          <c:smooth val="0"/>
          <c:extLst>
            <c:ext xmlns:c16="http://schemas.microsoft.com/office/drawing/2014/chart" uri="{C3380CC4-5D6E-409C-BE32-E72D297353CC}">
              <c16:uniqueId val="{00000001-EAA6-481A-B521-6290600683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63.22</c:v>
                </c:pt>
              </c:numCache>
            </c:numRef>
          </c:val>
          <c:extLst>
            <c:ext xmlns:c16="http://schemas.microsoft.com/office/drawing/2014/chart" uri="{C3380CC4-5D6E-409C-BE32-E72D297353CC}">
              <c16:uniqueId val="{00000000-D545-4FD9-B2FF-ECDDE1C873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39.409999999999997</c:v>
                </c:pt>
              </c:numCache>
            </c:numRef>
          </c:val>
          <c:smooth val="0"/>
          <c:extLst>
            <c:ext xmlns:c16="http://schemas.microsoft.com/office/drawing/2014/chart" uri="{C3380CC4-5D6E-409C-BE32-E72D297353CC}">
              <c16:uniqueId val="{00000001-D545-4FD9-B2FF-ECDDE1C873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52.34</c:v>
                </c:pt>
              </c:numCache>
            </c:numRef>
          </c:val>
          <c:extLst>
            <c:ext xmlns:c16="http://schemas.microsoft.com/office/drawing/2014/chart" uri="{C3380CC4-5D6E-409C-BE32-E72D297353CC}">
              <c16:uniqueId val="{00000000-6A96-4A52-BD10-43CDC84B95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20.97</c:v>
                </c:pt>
              </c:numCache>
            </c:numRef>
          </c:val>
          <c:smooth val="0"/>
          <c:extLst>
            <c:ext xmlns:c16="http://schemas.microsoft.com/office/drawing/2014/chart" uri="{C3380CC4-5D6E-409C-BE32-E72D297353CC}">
              <c16:uniqueId val="{00000001-6A96-4A52-BD10-43CDC84B95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49-41F4-8421-548867FFB2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31.54</c:v>
                </c:pt>
              </c:numCache>
            </c:numRef>
          </c:val>
          <c:smooth val="0"/>
          <c:extLst>
            <c:ext xmlns:c16="http://schemas.microsoft.com/office/drawing/2014/chart" uri="{C3380CC4-5D6E-409C-BE32-E72D297353CC}">
              <c16:uniqueId val="{00000001-9549-41F4-8421-548867FFB2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1390.55</c:v>
                </c:pt>
              </c:numCache>
            </c:numRef>
          </c:val>
          <c:extLst>
            <c:ext xmlns:c16="http://schemas.microsoft.com/office/drawing/2014/chart" uri="{C3380CC4-5D6E-409C-BE32-E72D297353CC}">
              <c16:uniqueId val="{00000000-DFEB-4327-9340-843D35B913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302.22000000000003</c:v>
                </c:pt>
              </c:numCache>
            </c:numRef>
          </c:val>
          <c:smooth val="0"/>
          <c:extLst>
            <c:ext xmlns:c16="http://schemas.microsoft.com/office/drawing/2014/chart" uri="{C3380CC4-5D6E-409C-BE32-E72D297353CC}">
              <c16:uniqueId val="{00000001-DFEB-4327-9340-843D35B913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336.54</c:v>
                </c:pt>
              </c:numCache>
            </c:numRef>
          </c:val>
          <c:extLst>
            <c:ext xmlns:c16="http://schemas.microsoft.com/office/drawing/2014/chart" uri="{C3380CC4-5D6E-409C-BE32-E72D297353CC}">
              <c16:uniqueId val="{00000000-23A7-483B-A02C-69514AA410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970.36</c:v>
                </c:pt>
              </c:numCache>
            </c:numRef>
          </c:val>
          <c:smooth val="0"/>
          <c:extLst>
            <c:ext xmlns:c16="http://schemas.microsoft.com/office/drawing/2014/chart" uri="{C3380CC4-5D6E-409C-BE32-E72D297353CC}">
              <c16:uniqueId val="{00000001-23A7-483B-A02C-69514AA410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95.8</c:v>
                </c:pt>
              </c:numCache>
            </c:numRef>
          </c:val>
          <c:extLst>
            <c:ext xmlns:c16="http://schemas.microsoft.com/office/drawing/2014/chart" uri="{C3380CC4-5D6E-409C-BE32-E72D297353CC}">
              <c16:uniqueId val="{00000000-A5BB-498E-8B95-441998D4BA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64.52</c:v>
                </c:pt>
              </c:numCache>
            </c:numRef>
          </c:val>
          <c:smooth val="0"/>
          <c:extLst>
            <c:ext xmlns:c16="http://schemas.microsoft.com/office/drawing/2014/chart" uri="{C3380CC4-5D6E-409C-BE32-E72D297353CC}">
              <c16:uniqueId val="{00000001-A5BB-498E-8B95-441998D4BA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142.13</c:v>
                </c:pt>
              </c:numCache>
            </c:numRef>
          </c:val>
          <c:extLst>
            <c:ext xmlns:c16="http://schemas.microsoft.com/office/drawing/2014/chart" uri="{C3380CC4-5D6E-409C-BE32-E72D297353CC}">
              <c16:uniqueId val="{00000000-A351-4BE8-95E4-644CD593E0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270.68</c:v>
                </c:pt>
              </c:numCache>
            </c:numRef>
          </c:val>
          <c:smooth val="0"/>
          <c:extLst>
            <c:ext xmlns:c16="http://schemas.microsoft.com/office/drawing/2014/chart" uri="{C3380CC4-5D6E-409C-BE32-E72D297353CC}">
              <c16:uniqueId val="{00000001-A351-4BE8-95E4-644CD593E0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28" zoomScale="90" zoomScaleNormal="90" workbookViewId="0">
      <selection activeCell="CD41" sqref="CD4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紀美野町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8521</v>
      </c>
      <c r="AM8" s="71"/>
      <c r="AN8" s="71"/>
      <c r="AO8" s="71"/>
      <c r="AP8" s="71"/>
      <c r="AQ8" s="71"/>
      <c r="AR8" s="71"/>
      <c r="AS8" s="71"/>
      <c r="AT8" s="67">
        <f>データ!$S$6</f>
        <v>128.34</v>
      </c>
      <c r="AU8" s="68"/>
      <c r="AV8" s="68"/>
      <c r="AW8" s="68"/>
      <c r="AX8" s="68"/>
      <c r="AY8" s="68"/>
      <c r="AZ8" s="68"/>
      <c r="BA8" s="68"/>
      <c r="BB8" s="70">
        <f>データ!$T$6</f>
        <v>66.39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68.8</v>
      </c>
      <c r="J10" s="68"/>
      <c r="K10" s="68"/>
      <c r="L10" s="68"/>
      <c r="M10" s="68"/>
      <c r="N10" s="68"/>
      <c r="O10" s="69"/>
      <c r="P10" s="70">
        <f>データ!$P$6</f>
        <v>54.06</v>
      </c>
      <c r="Q10" s="70"/>
      <c r="R10" s="70"/>
      <c r="S10" s="70"/>
      <c r="T10" s="70"/>
      <c r="U10" s="70"/>
      <c r="V10" s="70"/>
      <c r="W10" s="71">
        <f>データ!$Q$6</f>
        <v>3278</v>
      </c>
      <c r="X10" s="71"/>
      <c r="Y10" s="71"/>
      <c r="Z10" s="71"/>
      <c r="AA10" s="71"/>
      <c r="AB10" s="71"/>
      <c r="AC10" s="71"/>
      <c r="AD10" s="2"/>
      <c r="AE10" s="2"/>
      <c r="AF10" s="2"/>
      <c r="AG10" s="2"/>
      <c r="AH10" s="4"/>
      <c r="AI10" s="4"/>
      <c r="AJ10" s="4"/>
      <c r="AK10" s="4"/>
      <c r="AL10" s="71">
        <f>データ!$U$6</f>
        <v>4572</v>
      </c>
      <c r="AM10" s="71"/>
      <c r="AN10" s="71"/>
      <c r="AO10" s="71"/>
      <c r="AP10" s="71"/>
      <c r="AQ10" s="71"/>
      <c r="AR10" s="71"/>
      <c r="AS10" s="71"/>
      <c r="AT10" s="67">
        <f>データ!$V$6</f>
        <v>14.02</v>
      </c>
      <c r="AU10" s="68"/>
      <c r="AV10" s="68"/>
      <c r="AW10" s="68"/>
      <c r="AX10" s="68"/>
      <c r="AY10" s="68"/>
      <c r="AZ10" s="68"/>
      <c r="BA10" s="68"/>
      <c r="BB10" s="70">
        <f>データ!$W$6</f>
        <v>326.11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ixhUVtm/2amIlMZVYIS/GL9b9BqnkblqKOICy+Vzmwrqzzrw4i5U9P3QcwaGZbEFEVgj7o3TP95WsiP8N8JyoA==" saltValue="MurspB43GcNIr1uCWQlWT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303046</v>
      </c>
      <c r="D6" s="34">
        <f t="shared" si="3"/>
        <v>46</v>
      </c>
      <c r="E6" s="34">
        <f t="shared" si="3"/>
        <v>1</v>
      </c>
      <c r="F6" s="34">
        <f t="shared" si="3"/>
        <v>0</v>
      </c>
      <c r="G6" s="34">
        <f t="shared" si="3"/>
        <v>5</v>
      </c>
      <c r="H6" s="34" t="str">
        <f t="shared" si="3"/>
        <v>和歌山県　紀美野町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68.8</v>
      </c>
      <c r="P6" s="35">
        <f t="shared" si="3"/>
        <v>54.06</v>
      </c>
      <c r="Q6" s="35">
        <f t="shared" si="3"/>
        <v>3278</v>
      </c>
      <c r="R6" s="35">
        <f t="shared" si="3"/>
        <v>8521</v>
      </c>
      <c r="S6" s="35">
        <f t="shared" si="3"/>
        <v>128.34</v>
      </c>
      <c r="T6" s="35">
        <f t="shared" si="3"/>
        <v>66.39</v>
      </c>
      <c r="U6" s="35">
        <f t="shared" si="3"/>
        <v>4572</v>
      </c>
      <c r="V6" s="35">
        <f t="shared" si="3"/>
        <v>14.02</v>
      </c>
      <c r="W6" s="35">
        <f t="shared" si="3"/>
        <v>326.11</v>
      </c>
      <c r="X6" s="36" t="str">
        <f>IF(X7="",NA(),X7)</f>
        <v>-</v>
      </c>
      <c r="Y6" s="36" t="str">
        <f t="shared" ref="Y6:AG6" si="4">IF(Y7="",NA(),Y7)</f>
        <v>-</v>
      </c>
      <c r="Z6" s="36" t="str">
        <f t="shared" si="4"/>
        <v>-</v>
      </c>
      <c r="AA6" s="36" t="str">
        <f t="shared" si="4"/>
        <v>-</v>
      </c>
      <c r="AB6" s="36">
        <f t="shared" si="4"/>
        <v>122.34</v>
      </c>
      <c r="AC6" s="36" t="str">
        <f t="shared" si="4"/>
        <v>-</v>
      </c>
      <c r="AD6" s="36" t="str">
        <f t="shared" si="4"/>
        <v>-</v>
      </c>
      <c r="AE6" s="36" t="str">
        <f t="shared" si="4"/>
        <v>-</v>
      </c>
      <c r="AF6" s="36" t="str">
        <f t="shared" si="4"/>
        <v>-</v>
      </c>
      <c r="AG6" s="36">
        <f t="shared" si="4"/>
        <v>103.82</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31.54</v>
      </c>
      <c r="AS6" s="35" t="str">
        <f>IF(AS7="","",IF(AS7="-","【-】","【"&amp;SUBSTITUTE(TEXT(AS7,"#,##0.00"),"-","△")&amp;"】"))</f>
        <v>【31.02】</v>
      </c>
      <c r="AT6" s="36" t="str">
        <f>IF(AT7="",NA(),AT7)</f>
        <v>-</v>
      </c>
      <c r="AU6" s="36" t="str">
        <f t="shared" ref="AU6:BC6" si="6">IF(AU7="",NA(),AU7)</f>
        <v>-</v>
      </c>
      <c r="AV6" s="36" t="str">
        <f t="shared" si="6"/>
        <v>-</v>
      </c>
      <c r="AW6" s="36" t="str">
        <f t="shared" si="6"/>
        <v>-</v>
      </c>
      <c r="AX6" s="36">
        <f t="shared" si="6"/>
        <v>1390.55</v>
      </c>
      <c r="AY6" s="36" t="str">
        <f t="shared" si="6"/>
        <v>-</v>
      </c>
      <c r="AZ6" s="36" t="str">
        <f t="shared" si="6"/>
        <v>-</v>
      </c>
      <c r="BA6" s="36" t="str">
        <f t="shared" si="6"/>
        <v>-</v>
      </c>
      <c r="BB6" s="36" t="str">
        <f t="shared" si="6"/>
        <v>-</v>
      </c>
      <c r="BC6" s="36">
        <f t="shared" si="6"/>
        <v>302.22000000000003</v>
      </c>
      <c r="BD6" s="35" t="str">
        <f>IF(BD7="","",IF(BD7="-","【-】","【"&amp;SUBSTITUTE(TEXT(BD7,"#,##0.00"),"-","△")&amp;"】"))</f>
        <v>【186.73】</v>
      </c>
      <c r="BE6" s="36" t="str">
        <f>IF(BE7="",NA(),BE7)</f>
        <v>-</v>
      </c>
      <c r="BF6" s="36" t="str">
        <f t="shared" ref="BF6:BN6" si="7">IF(BF7="",NA(),BF7)</f>
        <v>-</v>
      </c>
      <c r="BG6" s="36" t="str">
        <f t="shared" si="7"/>
        <v>-</v>
      </c>
      <c r="BH6" s="36" t="str">
        <f t="shared" si="7"/>
        <v>-</v>
      </c>
      <c r="BI6" s="36">
        <f t="shared" si="7"/>
        <v>336.54</v>
      </c>
      <c r="BJ6" s="36" t="str">
        <f t="shared" si="7"/>
        <v>-</v>
      </c>
      <c r="BK6" s="36" t="str">
        <f t="shared" si="7"/>
        <v>-</v>
      </c>
      <c r="BL6" s="36" t="str">
        <f t="shared" si="7"/>
        <v>-</v>
      </c>
      <c r="BM6" s="36" t="str">
        <f t="shared" si="7"/>
        <v>-</v>
      </c>
      <c r="BN6" s="36">
        <f t="shared" si="7"/>
        <v>970.36</v>
      </c>
      <c r="BO6" s="35" t="str">
        <f>IF(BO7="","",IF(BO7="-","【-】","【"&amp;SUBSTITUTE(TEXT(BO7,"#,##0.00"),"-","△")&amp;"】"))</f>
        <v>【1,187.50】</v>
      </c>
      <c r="BP6" s="36" t="str">
        <f>IF(BP7="",NA(),BP7)</f>
        <v>-</v>
      </c>
      <c r="BQ6" s="36" t="str">
        <f t="shared" ref="BQ6:BY6" si="8">IF(BQ7="",NA(),BQ7)</f>
        <v>-</v>
      </c>
      <c r="BR6" s="36" t="str">
        <f t="shared" si="8"/>
        <v>-</v>
      </c>
      <c r="BS6" s="36" t="str">
        <f t="shared" si="8"/>
        <v>-</v>
      </c>
      <c r="BT6" s="36">
        <f t="shared" si="8"/>
        <v>95.8</v>
      </c>
      <c r="BU6" s="36" t="str">
        <f t="shared" si="8"/>
        <v>-</v>
      </c>
      <c r="BV6" s="36" t="str">
        <f t="shared" si="8"/>
        <v>-</v>
      </c>
      <c r="BW6" s="36" t="str">
        <f t="shared" si="8"/>
        <v>-</v>
      </c>
      <c r="BX6" s="36" t="str">
        <f t="shared" si="8"/>
        <v>-</v>
      </c>
      <c r="BY6" s="36">
        <f t="shared" si="8"/>
        <v>64.52</v>
      </c>
      <c r="BZ6" s="35" t="str">
        <f>IF(BZ7="","",IF(BZ7="-","【-】","【"&amp;SUBSTITUTE(TEXT(BZ7,"#,##0.00"),"-","△")&amp;"】"))</f>
        <v>【58.90】</v>
      </c>
      <c r="CA6" s="36" t="str">
        <f>IF(CA7="",NA(),CA7)</f>
        <v>-</v>
      </c>
      <c r="CB6" s="36" t="str">
        <f t="shared" ref="CB6:CJ6" si="9">IF(CB7="",NA(),CB7)</f>
        <v>-</v>
      </c>
      <c r="CC6" s="36" t="str">
        <f t="shared" si="9"/>
        <v>-</v>
      </c>
      <c r="CD6" s="36" t="str">
        <f t="shared" si="9"/>
        <v>-</v>
      </c>
      <c r="CE6" s="36">
        <f t="shared" si="9"/>
        <v>142.13</v>
      </c>
      <c r="CF6" s="36" t="str">
        <f t="shared" si="9"/>
        <v>-</v>
      </c>
      <c r="CG6" s="36" t="str">
        <f t="shared" si="9"/>
        <v>-</v>
      </c>
      <c r="CH6" s="36" t="str">
        <f t="shared" si="9"/>
        <v>-</v>
      </c>
      <c r="CI6" s="36" t="str">
        <f t="shared" si="9"/>
        <v>-</v>
      </c>
      <c r="CJ6" s="36">
        <f t="shared" si="9"/>
        <v>270.68</v>
      </c>
      <c r="CK6" s="35" t="str">
        <f>IF(CK7="","",IF(CK7="-","【-】","【"&amp;SUBSTITUTE(TEXT(CK7,"#,##0.00"),"-","△")&amp;"】"))</f>
        <v>【281.77】</v>
      </c>
      <c r="CL6" s="36" t="str">
        <f>IF(CL7="",NA(),CL7)</f>
        <v>-</v>
      </c>
      <c r="CM6" s="36" t="str">
        <f t="shared" ref="CM6:CU6" si="10">IF(CM7="",NA(),CM7)</f>
        <v>-</v>
      </c>
      <c r="CN6" s="36" t="str">
        <f t="shared" si="10"/>
        <v>-</v>
      </c>
      <c r="CO6" s="36" t="str">
        <f t="shared" si="10"/>
        <v>-</v>
      </c>
      <c r="CP6" s="36">
        <f t="shared" si="10"/>
        <v>56.65</v>
      </c>
      <c r="CQ6" s="36" t="str">
        <f t="shared" si="10"/>
        <v>-</v>
      </c>
      <c r="CR6" s="36" t="str">
        <f t="shared" si="10"/>
        <v>-</v>
      </c>
      <c r="CS6" s="36" t="str">
        <f t="shared" si="10"/>
        <v>-</v>
      </c>
      <c r="CT6" s="36" t="str">
        <f t="shared" si="10"/>
        <v>-</v>
      </c>
      <c r="CU6" s="36">
        <f t="shared" si="10"/>
        <v>48.86</v>
      </c>
      <c r="CV6" s="35" t="str">
        <f>IF(CV7="","",IF(CV7="-","【-】","【"&amp;SUBSTITUTE(TEXT(CV7,"#,##0.00"),"-","△")&amp;"】"))</f>
        <v>【50.55】</v>
      </c>
      <c r="CW6" s="36" t="str">
        <f>IF(CW7="",NA(),CW7)</f>
        <v>-</v>
      </c>
      <c r="CX6" s="36" t="str">
        <f t="shared" ref="CX6:DF6" si="11">IF(CX7="",NA(),CX7)</f>
        <v>-</v>
      </c>
      <c r="CY6" s="36" t="str">
        <f t="shared" si="11"/>
        <v>-</v>
      </c>
      <c r="CZ6" s="36" t="str">
        <f t="shared" si="11"/>
        <v>-</v>
      </c>
      <c r="DA6" s="36">
        <f t="shared" si="11"/>
        <v>91.39</v>
      </c>
      <c r="DB6" s="36" t="str">
        <f t="shared" si="11"/>
        <v>-</v>
      </c>
      <c r="DC6" s="36" t="str">
        <f t="shared" si="11"/>
        <v>-</v>
      </c>
      <c r="DD6" s="36" t="str">
        <f t="shared" si="11"/>
        <v>-</v>
      </c>
      <c r="DE6" s="36" t="str">
        <f t="shared" si="11"/>
        <v>-</v>
      </c>
      <c r="DF6" s="36">
        <f t="shared" si="11"/>
        <v>76.48</v>
      </c>
      <c r="DG6" s="35" t="str">
        <f>IF(DG7="","",IF(DG7="-","【-】","【"&amp;SUBSTITUTE(TEXT(DG7,"#,##0.00"),"-","△")&amp;"】"))</f>
        <v>【75.11】</v>
      </c>
      <c r="DH6" s="36" t="str">
        <f>IF(DH7="",NA(),DH7)</f>
        <v>-</v>
      </c>
      <c r="DI6" s="36" t="str">
        <f t="shared" ref="DI6:DQ6" si="12">IF(DI7="",NA(),DI7)</f>
        <v>-</v>
      </c>
      <c r="DJ6" s="36" t="str">
        <f t="shared" si="12"/>
        <v>-</v>
      </c>
      <c r="DK6" s="36" t="str">
        <f t="shared" si="12"/>
        <v>-</v>
      </c>
      <c r="DL6" s="36">
        <f t="shared" si="12"/>
        <v>63.22</v>
      </c>
      <c r="DM6" s="36" t="str">
        <f t="shared" si="12"/>
        <v>-</v>
      </c>
      <c r="DN6" s="36" t="str">
        <f t="shared" si="12"/>
        <v>-</v>
      </c>
      <c r="DO6" s="36" t="str">
        <f t="shared" si="12"/>
        <v>-</v>
      </c>
      <c r="DP6" s="36" t="str">
        <f t="shared" si="12"/>
        <v>-</v>
      </c>
      <c r="DQ6" s="36">
        <f t="shared" si="12"/>
        <v>39.409999999999997</v>
      </c>
      <c r="DR6" s="35" t="str">
        <f>IF(DR7="","",IF(DR7="-","【-】","【"&amp;SUBSTITUTE(TEXT(DR7,"#,##0.00"),"-","△")&amp;"】"))</f>
        <v>【33.25】</v>
      </c>
      <c r="DS6" s="36" t="str">
        <f>IF(DS7="",NA(),DS7)</f>
        <v>-</v>
      </c>
      <c r="DT6" s="36" t="str">
        <f t="shared" ref="DT6:EB6" si="13">IF(DT7="",NA(),DT7)</f>
        <v>-</v>
      </c>
      <c r="DU6" s="36" t="str">
        <f t="shared" si="13"/>
        <v>-</v>
      </c>
      <c r="DV6" s="36" t="str">
        <f t="shared" si="13"/>
        <v>-</v>
      </c>
      <c r="DW6" s="36">
        <f t="shared" si="13"/>
        <v>52.34</v>
      </c>
      <c r="DX6" s="36" t="str">
        <f t="shared" si="13"/>
        <v>-</v>
      </c>
      <c r="DY6" s="36" t="str">
        <f t="shared" si="13"/>
        <v>-</v>
      </c>
      <c r="DZ6" s="36" t="str">
        <f t="shared" si="13"/>
        <v>-</v>
      </c>
      <c r="EA6" s="36" t="str">
        <f t="shared" si="13"/>
        <v>-</v>
      </c>
      <c r="EB6" s="36">
        <f t="shared" si="13"/>
        <v>20.97</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1.1499999999999999</v>
      </c>
      <c r="EN6" s="35" t="str">
        <f>IF(EN7="","",IF(EN7="-","【-】","【"&amp;SUBSTITUTE(TEXT(EN7,"#,##0.00"),"-","△")&amp;"】"))</f>
        <v>【0.79】</v>
      </c>
    </row>
    <row r="7" spans="1:144" s="37" customFormat="1" x14ac:dyDescent="0.15">
      <c r="A7" s="29"/>
      <c r="B7" s="38">
        <v>2020</v>
      </c>
      <c r="C7" s="38">
        <v>303046</v>
      </c>
      <c r="D7" s="38">
        <v>46</v>
      </c>
      <c r="E7" s="38">
        <v>1</v>
      </c>
      <c r="F7" s="38">
        <v>0</v>
      </c>
      <c r="G7" s="38">
        <v>5</v>
      </c>
      <c r="H7" s="38" t="s">
        <v>93</v>
      </c>
      <c r="I7" s="38" t="s">
        <v>94</v>
      </c>
      <c r="J7" s="38" t="s">
        <v>95</v>
      </c>
      <c r="K7" s="38" t="s">
        <v>96</v>
      </c>
      <c r="L7" s="38" t="s">
        <v>97</v>
      </c>
      <c r="M7" s="38" t="s">
        <v>98</v>
      </c>
      <c r="N7" s="39" t="s">
        <v>99</v>
      </c>
      <c r="O7" s="39">
        <v>68.8</v>
      </c>
      <c r="P7" s="39">
        <v>54.06</v>
      </c>
      <c r="Q7" s="39">
        <v>3278</v>
      </c>
      <c r="R7" s="39">
        <v>8521</v>
      </c>
      <c r="S7" s="39">
        <v>128.34</v>
      </c>
      <c r="T7" s="39">
        <v>66.39</v>
      </c>
      <c r="U7" s="39">
        <v>4572</v>
      </c>
      <c r="V7" s="39">
        <v>14.02</v>
      </c>
      <c r="W7" s="39">
        <v>326.11</v>
      </c>
      <c r="X7" s="39" t="s">
        <v>99</v>
      </c>
      <c r="Y7" s="39" t="s">
        <v>99</v>
      </c>
      <c r="Z7" s="39" t="s">
        <v>99</v>
      </c>
      <c r="AA7" s="39" t="s">
        <v>99</v>
      </c>
      <c r="AB7" s="39">
        <v>122.34</v>
      </c>
      <c r="AC7" s="39" t="s">
        <v>99</v>
      </c>
      <c r="AD7" s="39" t="s">
        <v>99</v>
      </c>
      <c r="AE7" s="39" t="s">
        <v>99</v>
      </c>
      <c r="AF7" s="39" t="s">
        <v>99</v>
      </c>
      <c r="AG7" s="39">
        <v>103.82</v>
      </c>
      <c r="AH7" s="39">
        <v>102.33</v>
      </c>
      <c r="AI7" s="39" t="s">
        <v>99</v>
      </c>
      <c r="AJ7" s="39" t="s">
        <v>99</v>
      </c>
      <c r="AK7" s="39" t="s">
        <v>99</v>
      </c>
      <c r="AL7" s="39" t="s">
        <v>99</v>
      </c>
      <c r="AM7" s="39">
        <v>0</v>
      </c>
      <c r="AN7" s="39" t="s">
        <v>99</v>
      </c>
      <c r="AO7" s="39" t="s">
        <v>99</v>
      </c>
      <c r="AP7" s="39" t="s">
        <v>99</v>
      </c>
      <c r="AQ7" s="39" t="s">
        <v>99</v>
      </c>
      <c r="AR7" s="39">
        <v>31.54</v>
      </c>
      <c r="AS7" s="39">
        <v>31.02</v>
      </c>
      <c r="AT7" s="39" t="s">
        <v>99</v>
      </c>
      <c r="AU7" s="39" t="s">
        <v>99</v>
      </c>
      <c r="AV7" s="39" t="s">
        <v>99</v>
      </c>
      <c r="AW7" s="39" t="s">
        <v>99</v>
      </c>
      <c r="AX7" s="39">
        <v>1390.55</v>
      </c>
      <c r="AY7" s="39" t="s">
        <v>99</v>
      </c>
      <c r="AZ7" s="39" t="s">
        <v>99</v>
      </c>
      <c r="BA7" s="39" t="s">
        <v>99</v>
      </c>
      <c r="BB7" s="39" t="s">
        <v>99</v>
      </c>
      <c r="BC7" s="39">
        <v>302.22000000000003</v>
      </c>
      <c r="BD7" s="39">
        <v>186.73</v>
      </c>
      <c r="BE7" s="39" t="s">
        <v>99</v>
      </c>
      <c r="BF7" s="39" t="s">
        <v>99</v>
      </c>
      <c r="BG7" s="39" t="s">
        <v>99</v>
      </c>
      <c r="BH7" s="39" t="s">
        <v>99</v>
      </c>
      <c r="BI7" s="39">
        <v>336.54</v>
      </c>
      <c r="BJ7" s="39" t="s">
        <v>99</v>
      </c>
      <c r="BK7" s="39" t="s">
        <v>99</v>
      </c>
      <c r="BL7" s="39" t="s">
        <v>99</v>
      </c>
      <c r="BM7" s="39" t="s">
        <v>99</v>
      </c>
      <c r="BN7" s="39">
        <v>970.36</v>
      </c>
      <c r="BO7" s="39">
        <v>1187.5</v>
      </c>
      <c r="BP7" s="39" t="s">
        <v>99</v>
      </c>
      <c r="BQ7" s="39" t="s">
        <v>99</v>
      </c>
      <c r="BR7" s="39" t="s">
        <v>99</v>
      </c>
      <c r="BS7" s="39" t="s">
        <v>99</v>
      </c>
      <c r="BT7" s="39">
        <v>95.8</v>
      </c>
      <c r="BU7" s="39" t="s">
        <v>99</v>
      </c>
      <c r="BV7" s="39" t="s">
        <v>99</v>
      </c>
      <c r="BW7" s="39" t="s">
        <v>99</v>
      </c>
      <c r="BX7" s="39" t="s">
        <v>99</v>
      </c>
      <c r="BY7" s="39">
        <v>64.52</v>
      </c>
      <c r="BZ7" s="39">
        <v>58.9</v>
      </c>
      <c r="CA7" s="39" t="s">
        <v>99</v>
      </c>
      <c r="CB7" s="39" t="s">
        <v>99</v>
      </c>
      <c r="CC7" s="39" t="s">
        <v>99</v>
      </c>
      <c r="CD7" s="39" t="s">
        <v>99</v>
      </c>
      <c r="CE7" s="39">
        <v>142.13</v>
      </c>
      <c r="CF7" s="39" t="s">
        <v>99</v>
      </c>
      <c r="CG7" s="39" t="s">
        <v>99</v>
      </c>
      <c r="CH7" s="39" t="s">
        <v>99</v>
      </c>
      <c r="CI7" s="39" t="s">
        <v>99</v>
      </c>
      <c r="CJ7" s="39">
        <v>270.68</v>
      </c>
      <c r="CK7" s="39">
        <v>281.77</v>
      </c>
      <c r="CL7" s="39" t="s">
        <v>99</v>
      </c>
      <c r="CM7" s="39" t="s">
        <v>99</v>
      </c>
      <c r="CN7" s="39" t="s">
        <v>99</v>
      </c>
      <c r="CO7" s="39" t="s">
        <v>99</v>
      </c>
      <c r="CP7" s="39">
        <v>56.65</v>
      </c>
      <c r="CQ7" s="39" t="s">
        <v>99</v>
      </c>
      <c r="CR7" s="39" t="s">
        <v>99</v>
      </c>
      <c r="CS7" s="39" t="s">
        <v>99</v>
      </c>
      <c r="CT7" s="39" t="s">
        <v>99</v>
      </c>
      <c r="CU7" s="39">
        <v>48.86</v>
      </c>
      <c r="CV7" s="39">
        <v>50.55</v>
      </c>
      <c r="CW7" s="39" t="s">
        <v>99</v>
      </c>
      <c r="CX7" s="39" t="s">
        <v>99</v>
      </c>
      <c r="CY7" s="39" t="s">
        <v>99</v>
      </c>
      <c r="CZ7" s="39" t="s">
        <v>99</v>
      </c>
      <c r="DA7" s="39">
        <v>91.39</v>
      </c>
      <c r="DB7" s="39" t="s">
        <v>99</v>
      </c>
      <c r="DC7" s="39" t="s">
        <v>99</v>
      </c>
      <c r="DD7" s="39" t="s">
        <v>99</v>
      </c>
      <c r="DE7" s="39" t="s">
        <v>99</v>
      </c>
      <c r="DF7" s="39">
        <v>76.48</v>
      </c>
      <c r="DG7" s="39">
        <v>75.11</v>
      </c>
      <c r="DH7" s="39" t="s">
        <v>99</v>
      </c>
      <c r="DI7" s="39" t="s">
        <v>99</v>
      </c>
      <c r="DJ7" s="39" t="s">
        <v>99</v>
      </c>
      <c r="DK7" s="39" t="s">
        <v>99</v>
      </c>
      <c r="DL7" s="39">
        <v>63.22</v>
      </c>
      <c r="DM7" s="39" t="s">
        <v>99</v>
      </c>
      <c r="DN7" s="39" t="s">
        <v>99</v>
      </c>
      <c r="DO7" s="39" t="s">
        <v>99</v>
      </c>
      <c r="DP7" s="39" t="s">
        <v>99</v>
      </c>
      <c r="DQ7" s="39">
        <v>39.409999999999997</v>
      </c>
      <c r="DR7" s="39">
        <v>33.25</v>
      </c>
      <c r="DS7" s="39" t="s">
        <v>99</v>
      </c>
      <c r="DT7" s="39" t="s">
        <v>99</v>
      </c>
      <c r="DU7" s="39" t="s">
        <v>99</v>
      </c>
      <c r="DV7" s="39" t="s">
        <v>99</v>
      </c>
      <c r="DW7" s="39">
        <v>52.34</v>
      </c>
      <c r="DX7" s="39" t="s">
        <v>99</v>
      </c>
      <c r="DY7" s="39" t="s">
        <v>99</v>
      </c>
      <c r="DZ7" s="39" t="s">
        <v>99</v>
      </c>
      <c r="EA7" s="39" t="s">
        <v>99</v>
      </c>
      <c r="EB7" s="39">
        <v>20.97</v>
      </c>
      <c r="EC7" s="39">
        <v>17.190000000000001</v>
      </c>
      <c r="ED7" s="39" t="s">
        <v>99</v>
      </c>
      <c r="EE7" s="39" t="s">
        <v>99</v>
      </c>
      <c r="EF7" s="39" t="s">
        <v>99</v>
      </c>
      <c r="EG7" s="39" t="s">
        <v>99</v>
      </c>
      <c r="EH7" s="39">
        <v>0</v>
      </c>
      <c r="EI7" s="39" t="s">
        <v>99</v>
      </c>
      <c r="EJ7" s="39" t="s">
        <v>99</v>
      </c>
      <c r="EK7" s="39" t="s">
        <v>99</v>
      </c>
      <c r="EL7" s="39" t="s">
        <v>99</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2022-02-02T04:44:56Z</cp:lastPrinted>
  <dcterms:created xsi:type="dcterms:W3CDTF">2021-12-03T06:54:37Z</dcterms:created>
  <dcterms:modified xsi:type="dcterms:W3CDTF">2022-02-02T07:21:43Z</dcterms:modified>
  <cp:category/>
</cp:coreProperties>
</file>