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Y:\水道課\水道課\出口\★報告物\★経営比較分析\R3年度決算\20230125100427_【R5.2.3〆切】公営企業に係る経営比較分析表の分析等について（依頼）\"/>
    </mc:Choice>
  </mc:AlternateContent>
  <xr:revisionPtr revIDLastSave="0" documentId="13_ncr:1_{D6EDB2BC-671B-4175-8DFB-739AD43E0741}" xr6:coauthVersionLast="47" xr6:coauthVersionMax="47" xr10:uidLastSave="{00000000-0000-0000-0000-000000000000}"/>
  <workbookProtection workbookAlgorithmName="SHA-512" workbookHashValue="tZip8X7jjjeye+s/1/C2Kjb/FYrAqcZ6kIRtXqK5mW3VvyKUeccz0QlLrmVg0PSdWNOwK3+N+VG3OvsWFLO6yQ==" workbookSaltValue="FsLL9K08MmPNzEBzM3VxYQ==" workbookSpinCount="100000" lockStructure="1"/>
  <bookViews>
    <workbookView xWindow="20370" yWindow="-120" windowWidth="19440" windowHeight="1500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BB8" i="4"/>
  <c r="AT8" i="4"/>
  <c r="AD8" i="4"/>
  <c r="W8" i="4"/>
  <c r="P8" i="4"/>
  <c r="B8" i="4"/>
  <c r="B6" i="4"/>
</calcChain>
</file>

<file path=xl/sharedStrings.xml><?xml version="1.0" encoding="utf-8"?>
<sst xmlns="http://schemas.openxmlformats.org/spreadsheetml/2006/main" count="233" uniqueCount="116">
  <si>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</si>
  <si>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</si>
  <si>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</si>
  <si>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</si>
  <si>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</si>
  <si>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</si>
  <si>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</si>
  <si>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</si>
  <si>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</si>
  <si>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</si>
  <si>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</si>
  <si>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</si>
  <si>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</si>
  <si>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</si>
  <si>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</si>
  <si>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</si>
  <si>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</si>
  <si>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</si>
  <si>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</si>
  <si>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</si>
  <si>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</si>
  <si>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</si>
  <si>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</si>
  <si>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</si>
  <si>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</si>
  <si>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</si>
  <si>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</si>
  <si>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</si>
  <si>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</si>
  <si>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</si>
  <si>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</si>
  <si>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</si>
  <si>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</si>
  <si>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</si>
  <si>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</si>
  <si>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</si>
  <si>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</si>
  <si>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</si>
  <si>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</si>
  <si>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</si>
  <si>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</si>
  <si>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</si>
  <si>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</si>
  <si>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</si>
  <si>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</si>
  <si>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</si>
  <si>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</si>
  <si>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</si>
  <si>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</si>
  <si>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</si>
  <si>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</si>
  <si>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</si>
  <si>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</si>
  <si>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</si>
  <si>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</si>
  <si>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</si>
  <si>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</si>
  <si>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</si>
  <si>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</si>
  <si>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</si>
  <si>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</si>
  <si>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</si>
  <si>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</si>
  <si>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</si>
  <si>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</si>
  <si>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</si>
  <si>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</si>
  <si>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</si>
  <si>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</si>
  <si>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</si>
  <si>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</si>
  <si>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</si>
  <si>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</si>
  <si>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</si>
  <si>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</si>
  <si>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</si>
  <si>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</si>
  <si>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</si>
  <si>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</si>
  <si>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</si>
  <si>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</si>
  <si>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</si>
  <si>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</si>
  <si>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</si>
  <si>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</si>
  <si>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</si>
  <si>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</si>
  <si>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</si>
  <si>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</si>
  <si>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</si>
  <si>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</si>
  <si>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</si>
  <si>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</si>
  <si>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</si>
  <si>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</si>
  <si>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</si>
  <si>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</si>
  <si>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</si>
  <si>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</si>
  <si>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</si>
  <si>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</si>
  <si>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</si>
  <si>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</si>
  <si>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</si>
  <si>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</si>
  <si>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</si>
  <si>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</si>
  <si>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</si>
  <si>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</si>
  <si>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</si>
  <si>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</si>
  <si>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</si>
  <si>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</si>
  <si>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給水人口や水需要の減少に伴い、給水収益が減少していくものと思われるので、給水収益の確保と有収率の改善等を図っていく。
　また、策定済の水道ビジョンおよび経営戦略を基に、料金改定を含めた収入の見直し等、長期的な運営計画の検討を行う。
　今後は、耐用年数や重要度を鑑み、管路等施設の更新および耐震化計画を進めていく。</t>
    <rPh sb="110" eb="112">
      <t>ケントウ</t>
    </rPh>
    <rPh sb="113" eb="114">
      <t>オコナ</t>
    </rPh>
    <phoneticPr fontId="4"/>
  </si>
  <si>
    <t>管路更新率に関して、今年度も配水管布設替工事を行ったが、更新率が低い状態であるため、長期的な運営計画のもと、計画的に老朽管更新事業を進めていく。</t>
    <rPh sb="28" eb="31">
      <t>コウシンリツ</t>
    </rPh>
    <rPh sb="32" eb="33">
      <t>ヒク</t>
    </rPh>
    <rPh sb="34" eb="36">
      <t>ジョウタイ</t>
    </rPh>
    <rPh sb="42" eb="45">
      <t>チョウキテキ</t>
    </rPh>
    <rPh sb="46" eb="50">
      <t>ウンエイケイカク</t>
    </rPh>
    <rPh sb="54" eb="57">
      <t>ケイカクテキ</t>
    </rPh>
    <rPh sb="58" eb="61">
      <t>ロウキュウカン</t>
    </rPh>
    <rPh sb="61" eb="65">
      <t>コウシンジギョウ</t>
    </rPh>
    <rPh sb="66" eb="67">
      <t>スス</t>
    </rPh>
    <phoneticPr fontId="4"/>
  </si>
  <si>
    <t>[収益的収支比率]
・前年度と比較すると1.56ポイント減少したが、これは地方公営企業法適用支援委託を行ったことによって総費用が増加したことによるものである。今後は、給水人口の減少による給水収益の減少と管路更新事業等による更なる企業債償還額増加が見込まれるので、給水収益の確保と費用の抑制に努めていく。
[企業債残高対給水収益比率]
・今年度は給水収益の増加と地方債現在高の減少により減少しているが、今後は施設等の老朽化により企業債残高の増加が見込まれるので、計画的な管路更新等を行っていく。
[料金回収率]
・前年度と比較すると13.95ポイント増加している。これは、給水収益が増加したためである。
[給水原価]
・前年度と比較して減少したが、以前、類似団体と比較すると上回っている。今後は有収水量の向上に努めていく。
[施設利用率]
・前年度と比較すると、5.44ポイント減少しているが、今後は給水人口の減少等による配水量が減少していくと思われる。更なる人口減少と高齢化により、利用率が減少していくと見込まれる。
[有収率]
・現状類似団体の平均を3.82ポイント下回っている。今後は老朽管の更新や業者委託等による漏水調査を行いながら、有収率の向上に努めていく。</t>
    <rPh sb="37" eb="44">
      <t>チホウコウエイキギョウホウ</t>
    </rPh>
    <rPh sb="44" eb="46">
      <t>テキヨウ</t>
    </rPh>
    <rPh sb="46" eb="48">
      <t>シエン</t>
    </rPh>
    <rPh sb="60" eb="63">
      <t>ソウヒヨウ</t>
    </rPh>
    <rPh sb="177" eb="179">
      <t>ゾウカ</t>
    </rPh>
    <rPh sb="180" eb="183">
      <t>チホウサイ</t>
    </rPh>
    <rPh sb="183" eb="185">
      <t>ゲンザイ</t>
    </rPh>
    <rPh sb="185" eb="186">
      <t>タカ</t>
    </rPh>
    <rPh sb="187" eb="189">
      <t>ゲンショウ</t>
    </rPh>
    <rPh sb="192" eb="194">
      <t>ゲンショウ</t>
    </rPh>
    <rPh sb="234" eb="236">
      <t>カンロ</t>
    </rPh>
    <rPh sb="238" eb="239">
      <t>ナド</t>
    </rPh>
    <rPh sb="240" eb="241">
      <t>オコナ</t>
    </rPh>
    <rPh sb="274" eb="276">
      <t>ゾウカ</t>
    </rPh>
    <rPh sb="285" eb="289">
      <t>キュウスイシュウエキ</t>
    </rPh>
    <rPh sb="290" eb="292">
      <t>ゾウカ</t>
    </rPh>
    <rPh sb="388" eb="39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</si>
</sst>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0.13</c:v>
                </c:pt>
                <c:pt idx="4" formatCode="#,##0.00;&quot;△&quot;#,##0.00;&quot;-&quot;">
                  <c:v>0.08</c:v>
                </c:pt>
              </c:numCache>
            </c:numRef>
          </c:val>
          <c:extLst>
            <c:ext xmlns:c16="http://schemas.microsoft.com/office/drawing/2014/chart" uri="{C3380CC4-5D6E-409C-BE32-E72D297353CC}">
              <c16:uniqueId val="{00000000-C36A-40D4-AA98-BB54F676B92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C36A-40D4-AA98-BB54F676B92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65.819999999999993</c:v>
                </c:pt>
                <c:pt idx="1">
                  <c:v>63.49</c:v>
                </c:pt>
                <c:pt idx="2">
                  <c:v>62.83</c:v>
                </c:pt>
                <c:pt idx="3">
                  <c:v>63.49</c:v>
                </c:pt>
                <c:pt idx="4">
                  <c:v>58.05</c:v>
                </c:pt>
              </c:numCache>
            </c:numRef>
          </c:val>
          <c:extLst>
            <c:ext xmlns:c16="http://schemas.microsoft.com/office/drawing/2014/chart" uri="{C3380CC4-5D6E-409C-BE32-E72D297353CC}">
              <c16:uniqueId val="{00000000-AFFE-4D25-95EC-CB1D1696EE3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AFFE-4D25-95EC-CB1D1696EE3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67.37</c:v>
                </c:pt>
                <c:pt idx="1">
                  <c:v>64.959999999999994</c:v>
                </c:pt>
                <c:pt idx="2">
                  <c:v>64.510000000000005</c:v>
                </c:pt>
                <c:pt idx="3">
                  <c:v>63.95</c:v>
                </c:pt>
                <c:pt idx="4">
                  <c:v>67.83</c:v>
                </c:pt>
              </c:numCache>
            </c:numRef>
          </c:val>
          <c:extLst>
            <c:ext xmlns:c16="http://schemas.microsoft.com/office/drawing/2014/chart" uri="{C3380CC4-5D6E-409C-BE32-E72D297353CC}">
              <c16:uniqueId val="{00000000-79C7-4A78-BDAE-3088E751632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79C7-4A78-BDAE-3088E751632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79.790000000000006</c:v>
                </c:pt>
                <c:pt idx="1">
                  <c:v>82.89</c:v>
                </c:pt>
                <c:pt idx="2">
                  <c:v>86.88</c:v>
                </c:pt>
                <c:pt idx="3">
                  <c:v>84.89</c:v>
                </c:pt>
                <c:pt idx="4">
                  <c:v>83.33</c:v>
                </c:pt>
              </c:numCache>
            </c:numRef>
          </c:val>
          <c:extLst>
            <c:ext xmlns:c16="http://schemas.microsoft.com/office/drawing/2014/chart" uri="{C3380CC4-5D6E-409C-BE32-E72D297353CC}">
              <c16:uniqueId val="{00000000-5B0C-4BF1-B949-C978FD1FBE4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5B0C-4BF1-B949-C978FD1FBE4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53-40CD-92F0-EB6CE48F536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53-40CD-92F0-EB6CE48F536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C-403B-9AD7-59681EE38E1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C-403B-9AD7-59681EE38E1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3-498E-8446-F734891F2DF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3-498E-8446-F734891F2DF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6-4789-8947-172C232ED17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6-4789-8947-172C232ED17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591.41999999999996</c:v>
                </c:pt>
                <c:pt idx="1">
                  <c:v>546.38</c:v>
                </c:pt>
                <c:pt idx="2">
                  <c:v>502.04</c:v>
                </c:pt>
                <c:pt idx="3">
                  <c:v>573.16</c:v>
                </c:pt>
                <c:pt idx="4">
                  <c:v>443.75</c:v>
                </c:pt>
              </c:numCache>
            </c:numRef>
          </c:val>
          <c:extLst>
            <c:ext xmlns:c16="http://schemas.microsoft.com/office/drawing/2014/chart" uri="{C3380CC4-5D6E-409C-BE32-E72D297353CC}">
              <c16:uniqueId val="{00000000-35BB-4D0C-98B8-9C2090A4516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35BB-4D0C-98B8-9C2090A4516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53.21</c:v>
                </c:pt>
                <c:pt idx="1">
                  <c:v>46.26</c:v>
                </c:pt>
                <c:pt idx="2">
                  <c:v>51.51</c:v>
                </c:pt>
                <c:pt idx="3">
                  <c:v>47.5</c:v>
                </c:pt>
                <c:pt idx="4">
                  <c:v>61.45</c:v>
                </c:pt>
              </c:numCache>
            </c:numRef>
          </c:val>
          <c:extLst>
            <c:ext xmlns:c16="http://schemas.microsoft.com/office/drawing/2014/chart" uri="{C3380CC4-5D6E-409C-BE32-E72D297353CC}">
              <c16:uniqueId val="{00000000-EA7D-4A23-BA5E-5EF4CFFFADB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EA7D-4A23-BA5E-5EF4CFFFADB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359.52</c:v>
                </c:pt>
                <c:pt idx="1">
                  <c:v>425.25</c:v>
                </c:pt>
                <c:pt idx="2">
                  <c:v>383.09</c:v>
                </c:pt>
                <c:pt idx="3">
                  <c:v>336.05</c:v>
                </c:pt>
                <c:pt idx="4">
                  <c:v>328.44</c:v>
                </c:pt>
              </c:numCache>
            </c:numRef>
          </c:val>
          <c:extLst>
            <c:ext xmlns:c16="http://schemas.microsoft.com/office/drawing/2014/chart" uri="{C3380CC4-5D6E-409C-BE32-E72D297353CC}">
              <c16:uniqueId val="{00000000-E56E-4110-9DF6-484A8928F37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E56E-4110-9DF6-484A8928F37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0" zoomScaleNormal="100" workbookViewId="0">
      <selection activeCell="BE12" sqref="B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紀美野町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8302</v>
      </c>
      <c r="AM8" s="37"/>
      <c r="AN8" s="37"/>
      <c r="AO8" s="37"/>
      <c r="AP8" s="37"/>
      <c r="AQ8" s="37"/>
      <c r="AR8" s="37"/>
      <c r="AS8" s="37"/>
      <c r="AT8" s="38">
        <f>データ!$S$6</f>
        <v>128.34</v>
      </c>
      <c r="AU8" s="38"/>
      <c r="AV8" s="38"/>
      <c r="AW8" s="38"/>
      <c r="AX8" s="38"/>
      <c r="AY8" s="38"/>
      <c r="AZ8" s="38"/>
      <c r="BA8" s="38"/>
      <c r="BB8" s="38">
        <f>データ!$T$6</f>
        <v>64.69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43.03</v>
      </c>
      <c r="Q10" s="38"/>
      <c r="R10" s="38"/>
      <c r="S10" s="38"/>
      <c r="T10" s="38"/>
      <c r="U10" s="38"/>
      <c r="V10" s="38"/>
      <c r="W10" s="37">
        <f>データ!$Q$6</f>
        <v>3278</v>
      </c>
      <c r="X10" s="37"/>
      <c r="Y10" s="37"/>
      <c r="Z10" s="37"/>
      <c r="AA10" s="37"/>
      <c r="AB10" s="37"/>
      <c r="AC10" s="37"/>
      <c r="AD10" s="2"/>
      <c r="AE10" s="2"/>
      <c r="AF10" s="2"/>
      <c r="AG10" s="2"/>
      <c r="AH10" s="2"/>
      <c r="AI10" s="2"/>
      <c r="AJ10" s="2"/>
      <c r="AK10" s="2"/>
      <c r="AL10" s="37">
        <f>データ!$U$6</f>
        <v>3548</v>
      </c>
      <c r="AM10" s="37"/>
      <c r="AN10" s="37"/>
      <c r="AO10" s="37"/>
      <c r="AP10" s="37"/>
      <c r="AQ10" s="37"/>
      <c r="AR10" s="37"/>
      <c r="AS10" s="37"/>
      <c r="AT10" s="38">
        <f>データ!$V$6</f>
        <v>21.32</v>
      </c>
      <c r="AU10" s="38"/>
      <c r="AV10" s="38"/>
      <c r="AW10" s="38"/>
      <c r="AX10" s="38"/>
      <c r="AY10" s="38"/>
      <c r="AZ10" s="38"/>
      <c r="BA10" s="38"/>
      <c r="BB10" s="38">
        <f>データ!$W$6</f>
        <v>166.42</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113</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XLK6tla5C526mkvIJnV5c/GwXK5r3gCyRIseMOfhojv4M3U1y/5BEUFIto2aY2CCBAxC8MJp4mP4IVBhZF8sBg==" saltValue="tDnpXFx/pIawE0cxqEEH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303046</v>
      </c>
      <c r="D6" s="20">
        <f t="shared" si="3"/>
        <v>47</v>
      </c>
      <c r="E6" s="20">
        <f t="shared" si="3"/>
        <v>1</v>
      </c>
      <c r="F6" s="20">
        <f t="shared" si="3"/>
        <v>0</v>
      </c>
      <c r="G6" s="20">
        <f t="shared" si="3"/>
        <v>0</v>
      </c>
      <c r="H6" s="20" t="str">
        <f t="shared" si="3"/>
        <v>和歌山県　紀美野町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43.03</v>
      </c>
      <c r="Q6" s="21">
        <f t="shared" si="3"/>
        <v>3278</v>
      </c>
      <c r="R6" s="21">
        <f t="shared" si="3"/>
        <v>8302</v>
      </c>
      <c r="S6" s="21">
        <f t="shared" si="3"/>
        <v>128.34</v>
      </c>
      <c r="T6" s="21">
        <f t="shared" si="3"/>
        <v>64.69</v>
      </c>
      <c r="U6" s="21">
        <f t="shared" si="3"/>
        <v>3548</v>
      </c>
      <c r="V6" s="21">
        <f t="shared" si="3"/>
        <v>21.32</v>
      </c>
      <c r="W6" s="21">
        <f t="shared" si="3"/>
        <v>166.42</v>
      </c>
      <c r="X6" s="22">
        <f>IF(X7="",NA(),X7)</f>
        <v>79.790000000000006</v>
      </c>
      <c r="Y6" s="22">
        <f t="shared" ref="Y6:AG6" si="4">IF(Y7="",NA(),Y7)</f>
        <v>82.89</v>
      </c>
      <c r="Z6" s="22">
        <f t="shared" si="4"/>
        <v>86.88</v>
      </c>
      <c r="AA6" s="22">
        <f t="shared" si="4"/>
        <v>84.89</v>
      </c>
      <c r="AB6" s="22">
        <f t="shared" si="4"/>
        <v>83.33</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591.41999999999996</v>
      </c>
      <c r="BF6" s="22">
        <f t="shared" ref="BF6:BN6" si="7">IF(BF7="",NA(),BF7)</f>
        <v>546.38</v>
      </c>
      <c r="BG6" s="22">
        <f t="shared" si="7"/>
        <v>502.04</v>
      </c>
      <c r="BH6" s="22">
        <f t="shared" si="7"/>
        <v>573.16</v>
      </c>
      <c r="BI6" s="22">
        <f t="shared" si="7"/>
        <v>443.75</v>
      </c>
      <c r="BJ6" s="22">
        <f t="shared" si="7"/>
        <v>1061.58</v>
      </c>
      <c r="BK6" s="22">
        <f t="shared" si="7"/>
        <v>1007.7</v>
      </c>
      <c r="BL6" s="22">
        <f t="shared" si="7"/>
        <v>1018.52</v>
      </c>
      <c r="BM6" s="22">
        <f t="shared" si="7"/>
        <v>949.61</v>
      </c>
      <c r="BN6" s="22">
        <f t="shared" si="7"/>
        <v>918.84</v>
      </c>
      <c r="BO6" s="21" t="str">
        <f>IF(BO7="","",IF(BO7="-","【-】","【"&amp;SUBSTITUTE(TEXT(BO7,"#,##0.00"),"-","△")&amp;"】"))</f>
        <v>【940.88】</v>
      </c>
      <c r="BP6" s="22">
        <f>IF(BP7="",NA(),BP7)</f>
        <v>53.21</v>
      </c>
      <c r="BQ6" s="22">
        <f t="shared" ref="BQ6:BY6" si="8">IF(BQ7="",NA(),BQ7)</f>
        <v>46.26</v>
      </c>
      <c r="BR6" s="22">
        <f t="shared" si="8"/>
        <v>51.51</v>
      </c>
      <c r="BS6" s="22">
        <f t="shared" si="8"/>
        <v>47.5</v>
      </c>
      <c r="BT6" s="22">
        <f t="shared" si="8"/>
        <v>61.45</v>
      </c>
      <c r="BU6" s="22">
        <f t="shared" si="8"/>
        <v>58.52</v>
      </c>
      <c r="BV6" s="22">
        <f t="shared" si="8"/>
        <v>59.22</v>
      </c>
      <c r="BW6" s="22">
        <f t="shared" si="8"/>
        <v>58.79</v>
      </c>
      <c r="BX6" s="22">
        <f t="shared" si="8"/>
        <v>58.41</v>
      </c>
      <c r="BY6" s="22">
        <f t="shared" si="8"/>
        <v>58.27</v>
      </c>
      <c r="BZ6" s="21" t="str">
        <f>IF(BZ7="","",IF(BZ7="-","【-】","【"&amp;SUBSTITUTE(TEXT(BZ7,"#,##0.00"),"-","△")&amp;"】"))</f>
        <v>【54.59】</v>
      </c>
      <c r="CA6" s="22">
        <f>IF(CA7="",NA(),CA7)</f>
        <v>359.52</v>
      </c>
      <c r="CB6" s="22">
        <f t="shared" ref="CB6:CJ6" si="9">IF(CB7="",NA(),CB7)</f>
        <v>425.25</v>
      </c>
      <c r="CC6" s="22">
        <f t="shared" si="9"/>
        <v>383.09</v>
      </c>
      <c r="CD6" s="22">
        <f t="shared" si="9"/>
        <v>336.05</v>
      </c>
      <c r="CE6" s="22">
        <f t="shared" si="9"/>
        <v>328.44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65.819999999999993</v>
      </c>
      <c r="CM6" s="22">
        <f t="shared" ref="CM6:CU6" si="10">IF(CM7="",NA(),CM7)</f>
        <v>63.49</v>
      </c>
      <c r="CN6" s="22">
        <f t="shared" si="10"/>
        <v>62.83</v>
      </c>
      <c r="CO6" s="22">
        <f t="shared" si="10"/>
        <v>63.49</v>
      </c>
      <c r="CP6" s="22">
        <f t="shared" si="10"/>
        <v>58.05</v>
      </c>
      <c r="CQ6" s="22">
        <f t="shared" si="10"/>
        <v>57.3</v>
      </c>
      <c r="CR6" s="22">
        <f t="shared" si="10"/>
        <v>56.76</v>
      </c>
      <c r="CS6" s="22">
        <f t="shared" si="10"/>
        <v>56.04</v>
      </c>
      <c r="CT6" s="22">
        <f t="shared" si="10"/>
        <v>58.52</v>
      </c>
      <c r="CU6" s="22">
        <f t="shared" si="10"/>
        <v>58.88</v>
      </c>
      <c r="CV6" s="21" t="str">
        <f>IF(CV7="","",IF(CV7="-","【-】","【"&amp;SUBSTITUTE(TEXT(CV7,"#,##0.00"),"-","△")&amp;"】"))</f>
        <v>【56.42】</v>
      </c>
      <c r="CW6" s="22">
        <f>IF(CW7="",NA(),CW7)</f>
        <v>67.37</v>
      </c>
      <c r="CX6" s="22">
        <f t="shared" ref="CX6:DF6" si="11">IF(CX7="",NA(),CX7)</f>
        <v>64.959999999999994</v>
      </c>
      <c r="CY6" s="22">
        <f t="shared" si="11"/>
        <v>64.510000000000005</v>
      </c>
      <c r="CZ6" s="22">
        <f t="shared" si="11"/>
        <v>63.95</v>
      </c>
      <c r="DA6" s="22">
        <f t="shared" si="11"/>
        <v>67.83</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0.13</v>
      </c>
      <c r="EH6" s="22">
        <f t="shared" si="14"/>
        <v>0.08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303046</v>
      </c>
      <c r="D7" s="24">
        <v>47</v>
      </c>
      <c r="E7" s="24">
        <v>1</v>
      </c>
      <c r="F7" s="24">
        <v>0</v>
      </c>
      <c r="G7" s="24">
        <v>0</v>
      </c>
      <c r="H7" s="24" t="s">
        <v>95</v>
      </c>
      <c r="I7" s="24" t="s">
        <v>96</v>
      </c>
      <c r="J7" s="24" t="s">
        <v>97</v>
      </c>
      <c r="K7" s="24" t="s">
        <v>98</v>
      </c>
      <c r="L7" s="24" t="s">
        <v>99</v>
      </c>
      <c r="M7" s="24" t="s">
        <v>100</v>
      </c>
      <c r="N7" s="25" t="s">
        <v>101</v>
      </c>
      <c r="O7" s="25" t="s">
        <v>102</v>
      </c>
      <c r="P7" s="25">
        <v>43.03</v>
      </c>
      <c r="Q7" s="25">
        <v>3278</v>
      </c>
      <c r="R7" s="25">
        <v>8302</v>
      </c>
      <c r="S7" s="25">
        <v>128.34</v>
      </c>
      <c r="T7" s="25">
        <v>64.69</v>
      </c>
      <c r="U7" s="25">
        <v>3548</v>
      </c>
      <c r="V7" s="25">
        <v>21.32</v>
      </c>
      <c r="W7" s="25">
        <v>166.42</v>
      </c>
      <c r="X7" s="25">
        <v>79.790000000000006</v>
      </c>
      <c r="Y7" s="25">
        <v>82.89</v>
      </c>
      <c r="Z7" s="25">
        <v>86.88</v>
      </c>
      <c r="AA7" s="25">
        <v>84.89</v>
      </c>
      <c r="AB7" s="25">
        <v>83.33</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591.41999999999996</v>
      </c>
      <c r="BF7" s="25">
        <v>546.38</v>
      </c>
      <c r="BG7" s="25">
        <v>502.04</v>
      </c>
      <c r="BH7" s="25">
        <v>573.16</v>
      </c>
      <c r="BI7" s="25">
        <v>443.75</v>
      </c>
      <c r="BJ7" s="25">
        <v>1061.58</v>
      </c>
      <c r="BK7" s="25">
        <v>1007.7</v>
      </c>
      <c r="BL7" s="25">
        <v>1018.52</v>
      </c>
      <c r="BM7" s="25">
        <v>949.61</v>
      </c>
      <c r="BN7" s="25">
        <v>918.84</v>
      </c>
      <c r="BO7" s="25">
        <v>940.88</v>
      </c>
      <c r="BP7" s="25">
        <v>53.21</v>
      </c>
      <c r="BQ7" s="25">
        <v>46.26</v>
      </c>
      <c r="BR7" s="25">
        <v>51.51</v>
      </c>
      <c r="BS7" s="25">
        <v>47.5</v>
      </c>
      <c r="BT7" s="25">
        <v>61.45</v>
      </c>
      <c r="BU7" s="25">
        <v>58.52</v>
      </c>
      <c r="BV7" s="25">
        <v>59.22</v>
      </c>
      <c r="BW7" s="25">
        <v>58.79</v>
      </c>
      <c r="BX7" s="25">
        <v>58.41</v>
      </c>
      <c r="BY7" s="25">
        <v>58.27</v>
      </c>
      <c r="BZ7" s="25">
        <v>54.59</v>
      </c>
      <c r="CA7" s="25">
        <v>359.52</v>
      </c>
      <c r="CB7" s="25">
        <v>425.25</v>
      </c>
      <c r="CC7" s="25">
        <v>383.09</v>
      </c>
      <c r="CD7" s="25">
        <v>336.05</v>
      </c>
      <c r="CE7" s="25">
        <v>328.44</v>
      </c>
      <c r="CF7" s="25">
        <v>296.3</v>
      </c>
      <c r="CG7" s="25">
        <v>292.89999999999998</v>
      </c>
      <c r="CH7" s="25">
        <v>298.25</v>
      </c>
      <c r="CI7" s="25">
        <v>303.27999999999997</v>
      </c>
      <c r="CJ7" s="25">
        <v>303.81</v>
      </c>
      <c r="CK7" s="25">
        <v>301.2</v>
      </c>
      <c r="CL7" s="25">
        <v>65.819999999999993</v>
      </c>
      <c r="CM7" s="25">
        <v>63.49</v>
      </c>
      <c r="CN7" s="25">
        <v>62.83</v>
      </c>
      <c r="CO7" s="25">
        <v>63.49</v>
      </c>
      <c r="CP7" s="25">
        <v>58.05</v>
      </c>
      <c r="CQ7" s="25">
        <v>57.3</v>
      </c>
      <c r="CR7" s="25">
        <v>56.76</v>
      </c>
      <c r="CS7" s="25">
        <v>56.04</v>
      </c>
      <c r="CT7" s="25">
        <v>58.52</v>
      </c>
      <c r="CU7" s="25">
        <v>58.88</v>
      </c>
      <c r="CV7" s="25">
        <v>56.42</v>
      </c>
      <c r="CW7" s="25">
        <v>67.37</v>
      </c>
      <c r="CX7" s="25">
        <v>64.959999999999994</v>
      </c>
      <c r="CY7" s="25">
        <v>64.510000000000005</v>
      </c>
      <c r="CZ7" s="25">
        <v>63.95</v>
      </c>
      <c r="DA7" s="25">
        <v>67.83</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0.13</v>
      </c>
      <c r="EH7" s="25">
        <v>0.08</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出口 樹</cp:lastModifiedBy>
  <cp:lastPrinted>2023-01-30T09:56:20Z</cp:lastPrinted>
  <dcterms:created xsi:type="dcterms:W3CDTF">2022-12-01T01:10:51Z</dcterms:created>
  <dcterms:modified xsi:type="dcterms:W3CDTF">2023-02-02T00:42:37Z</dcterms:modified>
  <cp:category/>
</cp:coreProperties>
</file>