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2037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BW34" i="10"/>
  <c r="BW35" i="10" s="1"/>
  <c r="BW36" i="10" s="1"/>
  <c r="BW37" i="10" s="1"/>
  <c r="BW38" i="10" s="1"/>
  <c r="BW39" i="10" s="1"/>
  <c r="BW40" i="10" s="1"/>
  <c r="BW41" i="10" s="1"/>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<sst xmlns="http://schemas.openxmlformats.org/spreadsheetml/2006/main" count="1119" uniqueCount="612">
  <si>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</si>
  <si>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</si>
  <si>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</si>
  <si>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</si>
  <si>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</si>
  <si>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</si>
  <si>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</si>
  <si>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</si>
  <si>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</si>
  <si>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</si>
  <si>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</si>
  <si>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</si>
  <si>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</si>
  <si>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</si>
  <si>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</si>
  <si>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</si>
  <si>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</si>
  <si>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</si>
  <si>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</si>
  <si>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</si>
  <si>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</si>
  <si>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</si>
  <si>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</si>
  <si>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</si>
  <si>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</si>
  <si>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</si>
  <si>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</si>
  <si>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</si>
  <si>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</si>
  <si>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</si>
  <si>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</si>
  <si>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</si>
  <si>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</si>
  <si>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</si>
  <si>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</si>
  <si>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</si>
  <si>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</si>
  <si>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</si>
  <si>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</si>
  <si>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</si>
  <si>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</si>
  <si>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</si>
  <si>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</si>
  <si>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</si>
  <si>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</si>
  <si>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</si>
  <si>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</si>
  <si>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</si>
  <si>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</si>
  <si>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</si>
  <si>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</si>
  <si>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</si>
  <si>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</si>
  <si>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</si>
  <si>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</si>
  <si>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</si>
  <si>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</si>
  <si>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</si>
  <si>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</si>
  <si>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</si>
  <si>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</si>
  <si>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</si>
  <si>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</si>
  <si>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</si>
  <si>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</si>
  <si>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</si>
  <si>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</si>
  <si>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</si>
  <si>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</si>
  <si>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</si>
  <si>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</si>
  <si>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</si>
  <si>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</si>
  <si>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</si>
  <si>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</si>
  <si>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</si>
  <si>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</si>
  <si>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</si>
  <si>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</si>
  <si>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</si>
  <si>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</si>
  <si>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</si>
  <si>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</si>
  <si>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</si>
  <si>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</si>
  <si>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</si>
  <si>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</si>
  <si>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</si>
  <si>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</si>
  <si>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</si>
  <si>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</si>
  <si>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</si>
  <si>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</si>
  <si>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</si>
  <si>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</si>
  <si>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</si>
  <si>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</si>
  <si>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</si>
  <si>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</si>
  <si>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</si>
  <si>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</si>
  <si>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</si>
  <si>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</si>
  <si>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</si>
  <si>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</si>
  <si>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</si>
  <si>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</si>
  <si>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</si>
  <si>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</si>
  <si>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</si>
  <si>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</si>
  <si>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</si>
  <si>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</si>
  <si>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</si>
  <si>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</si>
  <si>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</si>
  <si>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</si>
  <si>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</si>
  <si>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</si>
  <si>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</si>
  <si>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</si>
  <si>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</si>
  <si>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</si>
  <si>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</si>
  <si>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</si>
  <si>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</si>
  <si>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</si>
  <si>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</si>
  <si>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</si>
  <si>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</si>
  <si>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</si>
  <si>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</si>
  <si>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</si>
  <si>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</si>
  <si>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</si>
  <si>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</si>
  <si>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</si>
  <si>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</si>
  <si>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</si>
  <si>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</si>
  <si>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</si>
  <si>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</si>
  <si>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</si>
  <si>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</si>
  <si>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</si>
  <si>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</si>
  <si>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</si>
  <si>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</si>
  <si>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</si>
  <si>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</si>
  <si>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</si>
  <si>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</si>
  <si>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</si>
  <si>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</si>
  <si>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</si>
  <si>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</si>
  <si>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</si>
  <si>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</si>
  <si>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</si>
  <si>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</si>
  <si>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</si>
  <si>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</si>
  <si>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</si>
  <si>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</si>
  <si>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</si>
  <si>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</si>
  <si>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</si>
  <si>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</si>
  <si>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</si>
  <si>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</si>
  <si>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</si>
  <si>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</si>
  <si>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</si>
  <si>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</si>
  <si>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</si>
  <si>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</si>
  <si>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</si>
  <si>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</si>
  <si>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</si>
  <si>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</si>
  <si>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</si>
  <si>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</si>
  <si>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</si>
  <si>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</si>
  <si>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</si>
  <si>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</si>
  <si>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</si>
  <si>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</si>
  <si>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</si>
  <si>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</si>
  <si>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</si>
  <si>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</si>
  <si>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</si>
  <si>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</si>
  <si>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</si>
  <si>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</si>
  <si>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</si>
  <si>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</si>
  <si>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</si>
  <si>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</si>
  <si>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</si>
  <si>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</si>
  <si>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</si>
  <si>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</si>
  <si>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</si>
  <si>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</si>
  <si>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</si>
  <si>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</si>
  <si>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</si>
  <si>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</si>
  <si>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</si>
  <si>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</si>
  <si>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</si>
  <si>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</si>
  <si>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</si>
  <si>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</si>
  <si>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</si>
  <si>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和歌山県紀美野町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</si>
  <si>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</si>
  <si>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</si>
  <si>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</si>
  <si>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</si>
  <si>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</si>
  <si>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</si>
  <si>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</si>
  <si>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</si>
  <si>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</si>
  <si>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</si>
  <si>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</si>
  <si>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</si>
  <si>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</si>
  <si>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</si>
  <si>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</si>
  <si>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</si>
  <si>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</si>
  <si>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</si>
  <si>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</si>
  <si>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</si>
  <si>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</si>
  <si>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</si>
  <si>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</si>
  <si>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</si>
  <si>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</si>
  <si>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</si>
  <si>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</si>
  <si>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</si>
  <si>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</si>
  <si>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</si>
  <si>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</si>
  <si>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</si>
  <si>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</si>
  <si>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</si>
  <si>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</si>
  <si>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</si>
  <si>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</si>
  <si>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</si>
  <si>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</si>
  <si>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</si>
  <si>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</si>
  <si>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</si>
  <si>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</si>
  <si>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</si>
  <si>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</si>
  <si>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</si>
  <si>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</si>
  <si>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</si>
  <si>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</si>
  <si>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</si>
  <si>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</si>
  <si>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</si>
  <si>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</si>
  <si>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</si>
  <si>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</si>
  <si>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</si>
  <si>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</si>
  <si>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</si>
  <si>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</si>
  <si>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</si>
  <si>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</si>
  <si>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</si>
  <si>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</si>
  <si>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</si>
  <si>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</si>
  <si>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</si>
  <si>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</si>
  <si>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</si>
  <si>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</si>
  <si>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</si>
  <si>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</si>
  <si>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</si>
  <si>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</si>
  <si>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</si>
  <si>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</si>
  <si>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</si>
  <si>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</si>
  <si>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</si>
  <si>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</si>
  <si>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</si>
  <si>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</si>
  <si>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</si>
  <si>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</si>
  <si>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</si>
  <si>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</si>
  <si>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</si>
  <si>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</si>
  <si>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</si>
  <si>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</si>
  <si>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</si>
  <si>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</si>
  <si>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</si>
  <si>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</si>
  <si>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</si>
  <si>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</si>
  <si>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</si>
  <si>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</si>
  <si>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</si>
  <si>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</si>
  <si>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</si>
  <si>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</si>
  <si>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</si>
  <si>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</si>
  <si>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</si>
  <si>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</si>
  <si>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</si>
  <si>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</si>
  <si>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</si>
  <si>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</si>
  <si>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</si>
  <si>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</si>
  <si>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</si>
  <si>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</si>
  <si>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</si>
  <si>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</si>
  <si>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</si>
  <si>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</si>
  <si>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</si>
  <si>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</si>
  <si>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</si>
  <si>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</si>
  <si>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</si>
  <si>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</si>
  <si>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</si>
  <si>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</si>
  <si>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</si>
  <si>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</si>
  <si>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</si>
  <si>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</si>
  <si>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</si>
  <si>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</si>
  <si>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</si>
  <si>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</si>
  <si>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</si>
  <si>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</si>
  <si>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</si>
  <si>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</si>
  <si>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</si>
  <si>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</si>
  <si>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</si>
  <si>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</si>
  <si>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</si>
  <si>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</si>
  <si>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</si>
  <si>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</si>
  <si>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</si>
  <si>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</si>
  <si>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</si>
  <si>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和歌山県紀美野町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</si>
  <si>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</si>
  <si>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</si>
  <si>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</si>
  <si>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</si>
  <si>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</si>
  <si>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</si>
  <si>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</si>
  <si>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</si>
  <si>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</si>
  <si>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</si>
  <si>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</si>
  <si>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</si>
  <si>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</si>
  <si>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</si>
  <si>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</si>
  <si>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</si>
  <si>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</si>
  <si>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</si>
  <si>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</si>
  <si>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</si>
  <si>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</si>
  <si>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</si>
  <si>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</si>
  <si>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</si>
  <si>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</si>
  <si>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</si>
  <si>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</si>
  <si>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</si>
  <si>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</si>
  <si>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</si>
  <si>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</si>
  <si>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</si>
  <si>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</si>
  <si>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</si>
  <si>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</si>
  <si>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</si>
  <si>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</si>
  <si>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</si>
  <si>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</si>
  <si>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</si>
  <si>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</si>
  <si>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簡易水道事業会計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</si>
  <si>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</si>
  <si>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</si>
  <si>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</si>
  <si>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</si>
  <si>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</si>
  <si>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</si>
  <si>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</si>
  <si>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</si>
  <si>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</si>
  <si>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</si>
  <si>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</si>
  <si>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</si>
  <si>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</si>
  <si>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</si>
  <si>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</si>
  <si>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</si>
  <si>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</si>
  <si>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</si>
  <si>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</si>
  <si>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</si>
  <si>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</si>
  <si>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</si>
  <si>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</si>
  <si>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</si>
  <si>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</si>
  <si>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</si>
  <si>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</si>
  <si>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</si>
  <si>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</si>
  <si>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</si>
  <si>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</si>
  <si>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</si>
  <si>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</si>
  <si>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</si>
  <si>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</si>
  <si>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</si>
  <si>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</si>
  <si>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</si>
  <si>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</si>
  <si>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</si>
  <si>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</si>
  <si>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</si>
  <si>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</si>
  <si>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</si>
  <si>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</si>
  <si>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</si>
  <si>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</si>
  <si>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</si>
  <si>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</si>
  <si>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</si>
  <si>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</si>
  <si>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</si>
  <si>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</si>
  <si>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</si>
  <si>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</si>
  <si>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</si>
  <si>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</si>
  <si>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</si>
  <si>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</si>
  <si>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</si>
  <si>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</si>
  <si>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</si>
  <si>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</si>
  <si>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</si>
  <si>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</si>
  <si>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</si>
  <si>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</si>
  <si>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</si>
  <si>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</si>
  <si>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国民健康保険診療所事業会計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</si>
  <si>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</si>
  <si>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</si>
  <si>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</si>
  <si>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</si>
  <si>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</si>
  <si>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</si>
  <si>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</si>
  <si>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</si>
  <si>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</si>
  <si>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</si>
  <si>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</si>
  <si>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</si>
  <si>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</si>
  <si>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</si>
  <si>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</si>
  <si>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</si>
  <si>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</si>
  <si>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</si>
  <si>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</si>
  <si>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</si>
  <si>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</si>
  <si>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</si>
  <si>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</si>
  <si>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</si>
  <si>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</si>
  <si>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</si>
  <si>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</si>
  <si>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</si>
  <si>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</si>
  <si>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</si>
  <si>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</si>
  <si>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</si>
  <si>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</si>
  <si>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</si>
  <si>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</si>
  <si>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</si>
  <si>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</si>
  <si>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</si>
  <si>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</si>
  <si>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</si>
  <si>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</si>
  <si>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</si>
  <si>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</si>
  <si>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</si>
  <si>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</si>
  <si>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</si>
  <si>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</si>
  <si>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</si>
  <si>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</si>
  <si>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</si>
  <si>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</si>
  <si>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</si>
  <si>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</si>
  <si>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</si>
  <si>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</si>
  <si>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</si>
  <si>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</si>
  <si>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</si>
  <si>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</si>
  <si>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</si>
  <si>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</si>
  <si>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</si>
  <si>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</si>
  <si>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</si>
  <si>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</si>
  <si>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</si>
  <si>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</si>
  <si>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</si>
  <si>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</si>
  <si>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</si>
  <si>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</si>
  <si>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</si>
  <si>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</si>
  <si>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</si>
  <si>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</si>
  <si>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</si>
  <si>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</si>
  <si>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</si>
  <si>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</si>
  <si>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</si>
  <si>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</si>
  <si>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</si>
  <si>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</si>
  <si>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</si>
  <si>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</si>
  <si>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</si>
  <si>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</si>
  <si>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0.34</t>
  </si>
  <si>
    <t>一般会計</t>
  </si>
  <si>
    <t>上水道事業会計</t>
  </si>
  <si>
    <t>介護保険事業会計</t>
  </si>
  <si>
    <t>国民健康保険事業会計</t>
  </si>
  <si>
    <t>国民健康保険診療所事業会計</t>
  </si>
  <si>
    <t>のかみふれあい公園運営事業会計</t>
  </si>
  <si>
    <t>簡易水道事業会計</t>
  </si>
  <si>
    <t>農業集落排水事業会計</t>
  </si>
  <si>
    <t>その他会計（赤字）</t>
  </si>
  <si>
    <t>その他会計（黒字）</t>
  </si>
  <si>
    <t>H25末</t>
    <phoneticPr fontId="5"/>
  </si>
  <si>
    <t>H26末</t>
    <phoneticPr fontId="5"/>
  </si>
  <si>
    <t>H27末</t>
    <phoneticPr fontId="5"/>
  </si>
  <si>
    <t>H28末</t>
    <phoneticPr fontId="5"/>
  </si>
  <si>
    <t>H29末</t>
    <phoneticPr fontId="5"/>
  </si>
  <si>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</si>
  <si>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</si>
  <si>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</si>
  <si>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</si>
  <si>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キノ</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</si>
  <si>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</si>
  <si>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</si>
  <si>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3">
      <t>ワカヤマ</t>
    </rPh>
    <rPh sb="3" eb="4">
      <t>ケン</t>
    </rPh>
    <rPh sb="4" eb="6">
      <t>コウキ</t>
    </rPh>
    <rPh sb="6" eb="8">
      <t>コウレイ</t>
    </rPh>
    <rPh sb="8" eb="9">
      <t>シャ</t>
    </rPh>
    <rPh sb="9" eb="11">
      <t>イリョウ</t>
    </rPh>
    <rPh sb="11" eb="13">
      <t>コウイキ</t>
    </rPh>
    <rPh sb="13" eb="15">
      <t>レンゴウ</t>
    </rPh>
    <phoneticPr fontId="2"/>
  </si>
  <si>
    <t>紀美野町土地開発公社</t>
    <rPh sb="0" eb="4">
      <t>キミノチョウ</t>
    </rPh>
    <rPh sb="4" eb="6">
      <t>トチ</t>
    </rPh>
    <rPh sb="6" eb="8">
      <t>カイハツ</t>
    </rPh>
    <rPh sb="8" eb="10">
      <t>コウシャ</t>
    </rPh>
    <phoneticPr fontId="2"/>
  </si>
  <si>
    <t>合併振興基金</t>
    <rPh sb="0" eb="2">
      <t>ガッペイ</t>
    </rPh>
    <rPh sb="2" eb="4">
      <t>シンコウ</t>
    </rPh>
    <rPh sb="4" eb="6">
      <t>キキン</t>
    </rPh>
    <phoneticPr fontId="11"/>
  </si>
  <si>
    <t>地上デジタル放送中継施設基金</t>
  </si>
  <si>
    <t>上芝貞雄文化・教育振興基金</t>
    <rPh sb="0" eb="1">
      <t>ウエ</t>
    </rPh>
    <rPh sb="1" eb="2">
      <t>シバ</t>
    </rPh>
    <rPh sb="2" eb="4">
      <t>サダオ</t>
    </rPh>
    <rPh sb="4" eb="6">
      <t>ブンカ</t>
    </rPh>
    <rPh sb="7" eb="9">
      <t>キョウイク</t>
    </rPh>
    <rPh sb="9" eb="11">
      <t>シンコウ</t>
    </rPh>
    <rPh sb="11" eb="13">
      <t>キキン</t>
    </rPh>
    <phoneticPr fontId="11"/>
  </si>
  <si>
    <t>中山間ふるさと・水と土保全対策基金</t>
    <rPh sb="0" eb="3">
      <t>チュウサンカン</t>
    </rPh>
    <rPh sb="8" eb="9">
      <t>ミズ</t>
    </rPh>
    <rPh sb="10" eb="11">
      <t>ツチ</t>
    </rPh>
    <rPh sb="11" eb="13">
      <t>ホゼン</t>
    </rPh>
    <rPh sb="13" eb="15">
      <t>タイサク</t>
    </rPh>
    <rPh sb="15" eb="17">
      <t>キキン</t>
    </rPh>
    <phoneticPr fontId="11"/>
  </si>
  <si>
    <t>福祉基金</t>
    <rPh sb="0" eb="2">
      <t>フクシ</t>
    </rPh>
    <rPh sb="2" eb="4">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</si>
  <si>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</si>
  <si>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</si>
  <si>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</si>
  <si>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</si>
  <si>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</si>
  <si>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</si>
  <si>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</si>
  <si>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</si>
  <si>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</si>
  <si>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</si>
  <si>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</si>
  <si>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</si>
  <si>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の減少により、将来負担比率と実質公債費率の双方で減少傾向をとってきた。しかしながら平成29年度からは普通交付税の合併算定替えの縮減により減少したことにより実質公債費において増加傾向となっている。平成30年度の実質公債費比率では、前年度より1.6ポイント悪化し類似団体との比較においても2.1ポイント高いものとなった。一方の将来負担比率では類似団体との乖離は大きいが、その値が.0.0と比較は難しい。
　今後も、普通交付税が合併算定替の縮減のなかで減少する見込みであり、それを踏まえた計画的な地方債の発行を行っていく。</t>
    <rPh sb="92" eb="94">
      <t>ゾウカ</t>
    </rPh>
    <rPh sb="94" eb="96">
      <t>ケイコウ</t>
    </rPh>
    <rPh sb="103" eb="105">
      <t>ヘイセイ</t>
    </rPh>
    <rPh sb="107" eb="109">
      <t>ネンド</t>
    </rPh>
    <rPh sb="110" eb="112">
      <t>ジッシツ</t>
    </rPh>
    <rPh sb="112" eb="114">
      <t>コウサイ</t>
    </rPh>
    <rPh sb="114" eb="115">
      <t>ヒ</t>
    </rPh>
    <rPh sb="115" eb="117">
      <t>ヒリツ</t>
    </rPh>
    <rPh sb="120" eb="123">
      <t>ゼンネンド</t>
    </rPh>
    <rPh sb="217" eb="219">
      <t>ガッペイ</t>
    </rPh>
    <rPh sb="219" eb="221">
      <t>サンテイ</t>
    </rPh>
    <rPh sb="221" eb="222">
      <t>ガ</t>
    </rPh>
    <rPh sb="223" eb="225">
      <t>シュクゲン</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</si>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</sst>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128611</c:v>
                </c:pt>
                <c:pt idx="2">
                  <c:v>138651</c:v>
                </c:pt>
                <c:pt idx="3">
                  <c:v>122882</c:v>
                </c:pt>
                <c:pt idx="4">
                  <c:v>114790</c:v>
                </c:pt>
              </c:numCache>
            </c:numRef>
          </c:val>
          <c:smooth val="0"/>
          <c:extLst>
            <c:ext xmlns:c16="http://schemas.microsoft.com/office/drawing/2014/chart" uri="{C3380CC4-5D6E-409C-BE32-E72D297353CC}">
              <c16:uniqueId val="{00000000-9A05-4EBF-8F09-A6E0CDF55F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103090</c:v>
                </c:pt>
                <c:pt idx="1">
                  <c:v>83923</c:v>
                </c:pt>
                <c:pt idx="2">
                  <c:v>73892</c:v>
                </c:pt>
                <c:pt idx="3">
                  <c:v>94806</c:v>
                </c:pt>
                <c:pt idx="4">
                  <c:v>72101</c:v>
                </c:pt>
              </c:numCache>
            </c:numRef>
          </c:val>
          <c:smooth val="0"/>
          <c:extLst>
            <c:ext xmlns:c16="http://schemas.microsoft.com/office/drawing/2014/chart" uri="{C3380CC4-5D6E-409C-BE32-E72D297353CC}">
              <c16:uniqueId val="{00000001-9A05-4EBF-8F09-A6E0CDF55FD5}"/>
            </c:ext>
          </c:extLst>
        </c:ser>
        <c:dLbls>
          <c:showLegendKey val="0"/>
          <c:showVal val="0"/>
          <c:showCatName val="0"/>
          <c:showSerName val="0"/>
          <c:showPercent val="0"/>
          <c:showBubbleSize val="0"/>
        </c:dLbls>
        <c:marker val="1"/>
        <c:smooth val="0"/>
        <c:axId val="171513344"/>
        <c:axId val="171515264"/>
      </c:lineChart>
      <c:catAx>
        <c:axId val="17151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15264"/>
        <c:crosses val="autoZero"/>
        <c:auto val="1"/>
        <c:lblAlgn val="ctr"/>
        <c:lblOffset val="100"/>
        <c:tickLblSkip val="1"/>
        <c:tickMarkSkip val="1"/>
        <c:noMultiLvlLbl val="0"/>
      </c:catAx>
      <c:valAx>
        <c:axId val="1715152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1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11.16</c:v>
                </c:pt>
                <c:pt idx="1">
                  <c:v>12.55</c:v>
                </c:pt>
                <c:pt idx="2">
                  <c:v>10.73</c:v>
                </c:pt>
                <c:pt idx="3">
                  <c:v>11.12</c:v>
                </c:pt>
                <c:pt idx="4">
                  <c:v>7.22</c:v>
                </c:pt>
              </c:numCache>
            </c:numRef>
          </c:val>
          <c:extLst>
            <c:ext xmlns:c16="http://schemas.microsoft.com/office/drawing/2014/chart" uri="{C3380CC4-5D6E-409C-BE32-E72D297353CC}">
              <c16:uniqueId val="{00000000-831A-4552-B891-3ACC52FD65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21.77</c:v>
                </c:pt>
                <c:pt idx="1">
                  <c:v>32.590000000000003</c:v>
                </c:pt>
                <c:pt idx="2">
                  <c:v>45.91</c:v>
                </c:pt>
                <c:pt idx="3">
                  <c:v>46.93</c:v>
                </c:pt>
                <c:pt idx="4">
                  <c:v>51.51</c:v>
                </c:pt>
              </c:numCache>
            </c:numRef>
          </c:val>
          <c:extLst>
            <c:ext xmlns:c16="http://schemas.microsoft.com/office/drawing/2014/chart" uri="{C3380CC4-5D6E-409C-BE32-E72D297353CC}">
              <c16:uniqueId val="{00000001-831A-4552-B891-3ACC52FD65C3}"/>
            </c:ext>
          </c:extLst>
        </c:ser>
        <c:dLbls>
          <c:showLegendKey val="0"/>
          <c:showVal val="0"/>
          <c:showCatName val="0"/>
          <c:showSerName val="0"/>
          <c:showPercent val="0"/>
          <c:showBubbleSize val="0"/>
        </c:dLbls>
        <c:gapWidth val="250"/>
        <c:overlap val="100"/>
        <c:axId val="180170112"/>
        <c:axId val="18017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8.9</c:v>
                </c:pt>
                <c:pt idx="1">
                  <c:v>12.95</c:v>
                </c:pt>
                <c:pt idx="2">
                  <c:v>9.75</c:v>
                </c:pt>
                <c:pt idx="3">
                  <c:v>-0.44</c:v>
                </c:pt>
                <c:pt idx="4">
                  <c:v>-0.34</c:v>
                </c:pt>
              </c:numCache>
            </c:numRef>
          </c:val>
          <c:smooth val="0"/>
          <c:extLst>
            <c:ext xmlns:c16="http://schemas.microsoft.com/office/drawing/2014/chart" uri="{C3380CC4-5D6E-409C-BE32-E72D297353CC}">
              <c16:uniqueId val="{00000002-831A-4552-B891-3ACC52FD65C3}"/>
            </c:ext>
          </c:extLst>
        </c:ser>
        <c:dLbls>
          <c:showLegendKey val="0"/>
          <c:showVal val="0"/>
          <c:showCatName val="0"/>
          <c:showSerName val="0"/>
          <c:showPercent val="0"/>
          <c:showBubbleSize val="0"/>
        </c:dLbls>
        <c:marker val="1"/>
        <c:smooth val="0"/>
        <c:axId val="180170112"/>
        <c:axId val="180172288"/>
      </c:lineChart>
      <c:catAx>
        <c:axId val="18017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172288"/>
        <c:crosses val="autoZero"/>
        <c:auto val="1"/>
        <c:lblAlgn val="ctr"/>
        <c:lblOffset val="100"/>
        <c:tickLblSkip val="1"/>
        <c:tickMarkSkip val="1"/>
        <c:noMultiLvlLbl val="0"/>
      </c:catAx>
      <c:valAx>
        <c:axId val="18017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7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0.31</c:v>
                </c:pt>
                <c:pt idx="2">
                  <c:v>#N/A</c:v>
                </c:pt>
                <c:pt idx="3">
                  <c:v>0.06</c:v>
                </c:pt>
                <c:pt idx="4">
                  <c:v>#N/A</c:v>
                </c:pt>
                <c:pt idx="5">
                  <c:v>0.05</c:v>
                </c:pt>
                <c:pt idx="6">
                  <c:v>#N/A</c:v>
                </c:pt>
                <c:pt idx="7">
                  <c:v>0.06</c:v>
                </c:pt>
                <c:pt idx="8">
                  <c:v>#N/A</c:v>
                </c:pt>
                <c:pt idx="9">
                  <c:v>0</c:v>
                </c:pt>
              </c:numCache>
            </c:numRef>
          </c:val>
          <c:extLst>
            <c:ext xmlns:c16="http://schemas.microsoft.com/office/drawing/2014/chart" uri="{C3380CC4-5D6E-409C-BE32-E72D297353CC}">
              <c16:uniqueId val="{00000000-9A54-41F3-B69D-C49D73D8E4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54-41F3-B69D-C49D73D8E47B}"/>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54-41F3-B69D-C49D73D8E47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9A54-41F3-B69D-C49D73D8E47B}"/>
            </c:ext>
          </c:extLst>
        </c:ser>
        <c:ser>
          <c:idx val="4"/>
          <c:order val="4"/>
          <c:tx>
            <c:strRef>
              <c:f>データシート!$A$31</c:f>
              <c:strCache>
                <c:ptCount val="1"/>
                <c:pt idx="0">
                  <c:v>のかみふれあい公園運営事業会計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4-9A54-41F3-B69D-C49D73D8E47B}"/>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0.06</c:v>
                </c:pt>
                <c:pt idx="4">
                  <c:v>#N/A</c:v>
                </c:pt>
                <c:pt idx="5">
                  <c:v>0.05</c:v>
                </c:pt>
                <c:pt idx="6">
                  <c:v>#N/A</c:v>
                </c:pt>
                <c:pt idx="7">
                  <c:v>0.04</c:v>
                </c:pt>
                <c:pt idx="8">
                  <c:v>#N/A</c:v>
                </c:pt>
                <c:pt idx="9">
                  <c:v>0.08</c:v>
                </c:pt>
              </c:numCache>
            </c:numRef>
          </c:val>
          <c:extLst>
            <c:ext xmlns:c16="http://schemas.microsoft.com/office/drawing/2014/chart" uri="{C3380CC4-5D6E-409C-BE32-E72D297353CC}">
              <c16:uniqueId val="{00000005-9A54-41F3-B69D-C49D73D8E47B}"/>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1.96</c:v>
                </c:pt>
                <c:pt idx="2">
                  <c:v>#N/A</c:v>
                </c:pt>
                <c:pt idx="3">
                  <c:v>0.81</c:v>
                </c:pt>
                <c:pt idx="4">
                  <c:v>#N/A</c:v>
                </c:pt>
                <c:pt idx="5">
                  <c:v>2.27</c:v>
                </c:pt>
                <c:pt idx="6">
                  <c:v>#N/A</c:v>
                </c:pt>
                <c:pt idx="7">
                  <c:v>1.6</c:v>
                </c:pt>
                <c:pt idx="8">
                  <c:v>#N/A</c:v>
                </c:pt>
                <c:pt idx="9">
                  <c:v>0.4</c:v>
                </c:pt>
              </c:numCache>
            </c:numRef>
          </c:val>
          <c:extLst>
            <c:ext xmlns:c16="http://schemas.microsoft.com/office/drawing/2014/chart" uri="{C3380CC4-5D6E-409C-BE32-E72D297353CC}">
              <c16:uniqueId val="{00000006-9A54-41F3-B69D-C49D73D8E47B}"/>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0.43</c:v>
                </c:pt>
                <c:pt idx="4">
                  <c:v>#N/A</c:v>
                </c:pt>
                <c:pt idx="5">
                  <c:v>0.73</c:v>
                </c:pt>
                <c:pt idx="6">
                  <c:v>#N/A</c:v>
                </c:pt>
                <c:pt idx="7">
                  <c:v>0.49</c:v>
                </c:pt>
                <c:pt idx="8">
                  <c:v>#N/A</c:v>
                </c:pt>
                <c:pt idx="9">
                  <c:v>0.84</c:v>
                </c:pt>
              </c:numCache>
            </c:numRef>
          </c:val>
          <c:extLst>
            <c:ext xmlns:c16="http://schemas.microsoft.com/office/drawing/2014/chart" uri="{C3380CC4-5D6E-409C-BE32-E72D297353CC}">
              <c16:uniqueId val="{00000007-9A54-41F3-B69D-C49D73D8E47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4.96</c:v>
                </c:pt>
                <c:pt idx="2">
                  <c:v>#N/A</c:v>
                </c:pt>
                <c:pt idx="3">
                  <c:v>4.82</c:v>
                </c:pt>
                <c:pt idx="4">
                  <c:v>#N/A</c:v>
                </c:pt>
                <c:pt idx="5">
                  <c:v>5.39</c:v>
                </c:pt>
                <c:pt idx="6">
                  <c:v>#N/A</c:v>
                </c:pt>
                <c:pt idx="7">
                  <c:v>5.53</c:v>
                </c:pt>
                <c:pt idx="8">
                  <c:v>#N/A</c:v>
                </c:pt>
                <c:pt idx="9">
                  <c:v>5.44</c:v>
                </c:pt>
              </c:numCache>
            </c:numRef>
          </c:val>
          <c:extLst>
            <c:ext xmlns:c16="http://schemas.microsoft.com/office/drawing/2014/chart" uri="{C3380CC4-5D6E-409C-BE32-E72D297353CC}">
              <c16:uniqueId val="{00000008-9A54-41F3-B69D-C49D73D8E4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11.08</c:v>
                </c:pt>
                <c:pt idx="2">
                  <c:v>#N/A</c:v>
                </c:pt>
                <c:pt idx="3">
                  <c:v>12.53</c:v>
                </c:pt>
                <c:pt idx="4">
                  <c:v>#N/A</c:v>
                </c:pt>
                <c:pt idx="5">
                  <c:v>10.71</c:v>
                </c:pt>
                <c:pt idx="6">
                  <c:v>#N/A</c:v>
                </c:pt>
                <c:pt idx="7">
                  <c:v>11.07</c:v>
                </c:pt>
                <c:pt idx="8">
                  <c:v>#N/A</c:v>
                </c:pt>
                <c:pt idx="9">
                  <c:v>7.17</c:v>
                </c:pt>
              </c:numCache>
            </c:numRef>
          </c:val>
          <c:extLst>
            <c:ext xmlns:c16="http://schemas.microsoft.com/office/drawing/2014/chart" uri="{C3380CC4-5D6E-409C-BE32-E72D297353CC}">
              <c16:uniqueId val="{00000009-9A54-41F3-B69D-C49D73D8E47B}"/>
            </c:ext>
          </c:extLst>
        </c:ser>
        <c:dLbls>
          <c:showLegendKey val="0"/>
          <c:showVal val="0"/>
          <c:showCatName val="0"/>
          <c:showSerName val="0"/>
          <c:showPercent val="0"/>
          <c:showBubbleSize val="0"/>
        </c:dLbls>
        <c:gapWidth val="150"/>
        <c:overlap val="100"/>
        <c:axId val="180626944"/>
        <c:axId val="180628480"/>
      </c:barChart>
      <c:catAx>
        <c:axId val="1806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628480"/>
        <c:crosses val="autoZero"/>
        <c:auto val="1"/>
        <c:lblAlgn val="ctr"/>
        <c:lblOffset val="100"/>
        <c:tickLblSkip val="1"/>
        <c:tickMarkSkip val="1"/>
        <c:noMultiLvlLbl val="0"/>
      </c:catAx>
      <c:valAx>
        <c:axId val="18062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2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1147</c:v>
                </c:pt>
                <c:pt idx="5">
                  <c:v>1122</c:v>
                </c:pt>
                <c:pt idx="8">
                  <c:v>1134</c:v>
                </c:pt>
                <c:pt idx="11">
                  <c:v>1111</c:v>
                </c:pt>
                <c:pt idx="14">
                  <c:v>1102</c:v>
                </c:pt>
              </c:numCache>
            </c:numRef>
          </c:val>
          <c:extLst>
            <c:ext xmlns:c16="http://schemas.microsoft.com/office/drawing/2014/chart" uri="{C3380CC4-5D6E-409C-BE32-E72D297353CC}">
              <c16:uniqueId val="{00000000-94ED-46C5-B7C3-6D59628BF5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ED-46C5-B7C3-6D59628BF5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94ED-46C5-B7C3-6D59628BF5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179</c:v>
                </c:pt>
                <c:pt idx="3">
                  <c:v>207</c:v>
                </c:pt>
                <c:pt idx="6">
                  <c:v>204</c:v>
                </c:pt>
                <c:pt idx="9">
                  <c:v>194</c:v>
                </c:pt>
                <c:pt idx="12">
                  <c:v>200</c:v>
                </c:pt>
              </c:numCache>
            </c:numRef>
          </c:val>
          <c:extLst>
            <c:ext xmlns:c16="http://schemas.microsoft.com/office/drawing/2014/chart" uri="{C3380CC4-5D6E-409C-BE32-E72D297353CC}">
              <c16:uniqueId val="{00000003-94ED-46C5-B7C3-6D59628BF5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c:v>
                </c:pt>
                <c:pt idx="3">
                  <c:v>85</c:v>
                </c:pt>
                <c:pt idx="6">
                  <c:v>76</c:v>
                </c:pt>
                <c:pt idx="9">
                  <c:v>70</c:v>
                </c:pt>
                <c:pt idx="12">
                  <c:v>77</c:v>
                </c:pt>
              </c:numCache>
            </c:numRef>
          </c:val>
          <c:extLst>
            <c:ext xmlns:c16="http://schemas.microsoft.com/office/drawing/2014/chart" uri="{C3380CC4-5D6E-409C-BE32-E72D297353CC}">
              <c16:uniqueId val="{00000004-94ED-46C5-B7C3-6D59628BF5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ED-46C5-B7C3-6D59628BF5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ED-46C5-B7C3-6D59628BF5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1179</c:v>
                </c:pt>
                <c:pt idx="3">
                  <c:v>1079</c:v>
                </c:pt>
                <c:pt idx="6">
                  <c:v>1152</c:v>
                </c:pt>
                <c:pt idx="9">
                  <c:v>1163</c:v>
                </c:pt>
                <c:pt idx="12">
                  <c:v>1222</c:v>
                </c:pt>
              </c:numCache>
            </c:numRef>
          </c:val>
          <c:extLst>
            <c:ext xmlns:c16="http://schemas.microsoft.com/office/drawing/2014/chart" uri="{C3380CC4-5D6E-409C-BE32-E72D297353CC}">
              <c16:uniqueId val="{00000007-94ED-46C5-B7C3-6D59628BF5EC}"/>
            </c:ext>
          </c:extLst>
        </c:ser>
        <c:dLbls>
          <c:showLegendKey val="0"/>
          <c:showVal val="0"/>
          <c:showCatName val="0"/>
          <c:showSerName val="0"/>
          <c:showPercent val="0"/>
          <c:showBubbleSize val="0"/>
        </c:dLbls>
        <c:gapWidth val="100"/>
        <c:overlap val="100"/>
        <c:axId val="166458112"/>
        <c:axId val="166460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297</c:v>
                </c:pt>
                <c:pt idx="2">
                  <c:v>#N/A</c:v>
                </c:pt>
                <c:pt idx="3">
                  <c:v>#N/A</c:v>
                </c:pt>
                <c:pt idx="4">
                  <c:v>250</c:v>
                </c:pt>
                <c:pt idx="5">
                  <c:v>#N/A</c:v>
                </c:pt>
                <c:pt idx="6">
                  <c:v>#N/A</c:v>
                </c:pt>
                <c:pt idx="7">
                  <c:v>299</c:v>
                </c:pt>
                <c:pt idx="8">
                  <c:v>#N/A</c:v>
                </c:pt>
                <c:pt idx="9">
                  <c:v>#N/A</c:v>
                </c:pt>
                <c:pt idx="10">
                  <c:v>316</c:v>
                </c:pt>
                <c:pt idx="11">
                  <c:v>#N/A</c:v>
                </c:pt>
                <c:pt idx="12">
                  <c:v>#N/A</c:v>
                </c:pt>
                <c:pt idx="13">
                  <c:v>397</c:v>
                </c:pt>
                <c:pt idx="14">
                  <c:v>#N/A</c:v>
                </c:pt>
              </c:numCache>
            </c:numRef>
          </c:val>
          <c:smooth val="0"/>
          <c:extLst>
            <c:ext xmlns:c16="http://schemas.microsoft.com/office/drawing/2014/chart" uri="{C3380CC4-5D6E-409C-BE32-E72D297353CC}">
              <c16:uniqueId val="{00000008-94ED-46C5-B7C3-6D59628BF5EC}"/>
            </c:ext>
          </c:extLst>
        </c:ser>
        <c:dLbls>
          <c:showLegendKey val="0"/>
          <c:showVal val="0"/>
          <c:showCatName val="0"/>
          <c:showSerName val="0"/>
          <c:showPercent val="0"/>
          <c:showBubbleSize val="0"/>
        </c:dLbls>
        <c:marker val="1"/>
        <c:smooth val="0"/>
        <c:axId val="166458112"/>
        <c:axId val="166460032"/>
      </c:lineChart>
      <c:catAx>
        <c:axId val="1664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460032"/>
        <c:crosses val="autoZero"/>
        <c:auto val="1"/>
        <c:lblAlgn val="ctr"/>
        <c:lblOffset val="100"/>
        <c:tickLblSkip val="1"/>
        <c:tickMarkSkip val="1"/>
        <c:noMultiLvlLbl val="0"/>
      </c:catAx>
      <c:valAx>
        <c:axId val="16646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5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9638</c:v>
                </c:pt>
                <c:pt idx="5">
                  <c:v>9373</c:v>
                </c:pt>
                <c:pt idx="8">
                  <c:v>8988</c:v>
                </c:pt>
                <c:pt idx="11">
                  <c:v>8689</c:v>
                </c:pt>
                <c:pt idx="14">
                  <c:v>8264</c:v>
                </c:pt>
              </c:numCache>
            </c:numRef>
          </c:val>
          <c:extLst>
            <c:ext xmlns:c16="http://schemas.microsoft.com/office/drawing/2014/chart" uri="{C3380CC4-5D6E-409C-BE32-E72D297353CC}">
              <c16:uniqueId val="{00000000-C31B-4552-B10F-2C5A6CB6BC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135</c:v>
                </c:pt>
                <c:pt idx="5">
                  <c:v>138</c:v>
                </c:pt>
                <c:pt idx="8">
                  <c:v>120</c:v>
                </c:pt>
                <c:pt idx="11">
                  <c:v>95</c:v>
                </c:pt>
                <c:pt idx="14">
                  <c:v>59</c:v>
                </c:pt>
              </c:numCache>
            </c:numRef>
          </c:val>
          <c:extLst>
            <c:ext xmlns:c16="http://schemas.microsoft.com/office/drawing/2014/chart" uri="{C3380CC4-5D6E-409C-BE32-E72D297353CC}">
              <c16:uniqueId val="{00000001-C31B-4552-B10F-2C5A6CB6BC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1343</c:v>
                </c:pt>
                <c:pt idx="5">
                  <c:v>1943</c:v>
                </c:pt>
                <c:pt idx="8">
                  <c:v>2591</c:v>
                </c:pt>
                <c:pt idx="11">
                  <c:v>2667</c:v>
                </c:pt>
                <c:pt idx="14">
                  <c:v>2844</c:v>
                </c:pt>
              </c:numCache>
            </c:numRef>
          </c:val>
          <c:extLst>
            <c:ext xmlns:c16="http://schemas.microsoft.com/office/drawing/2014/chart" uri="{C3380CC4-5D6E-409C-BE32-E72D297353CC}">
              <c16:uniqueId val="{00000002-C31B-4552-B10F-2C5A6CB6BC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325</c:v>
                </c:pt>
                <c:pt idx="6">
                  <c:v>40</c:v>
                </c:pt>
                <c:pt idx="9">
                  <c:v>67</c:v>
                </c:pt>
                <c:pt idx="12">
                  <c:v>16</c:v>
                </c:pt>
              </c:numCache>
            </c:numRef>
          </c:val>
          <c:extLst>
            <c:ext xmlns:c16="http://schemas.microsoft.com/office/drawing/2014/chart" uri="{C3380CC4-5D6E-409C-BE32-E72D297353CC}">
              <c16:uniqueId val="{00000003-C31B-4552-B10F-2C5A6CB6BC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B-4552-B10F-2C5A6CB6BC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1B-4552-B10F-2C5A6CB6BC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1708</c:v>
                </c:pt>
                <c:pt idx="3">
                  <c:v>1665</c:v>
                </c:pt>
                <c:pt idx="6">
                  <c:v>1649</c:v>
                </c:pt>
                <c:pt idx="9">
                  <c:v>1640</c:v>
                </c:pt>
                <c:pt idx="12">
                  <c:v>1591</c:v>
                </c:pt>
              </c:numCache>
            </c:numRef>
          </c:val>
          <c:extLst>
            <c:ext xmlns:c16="http://schemas.microsoft.com/office/drawing/2014/chart" uri="{C3380CC4-5D6E-409C-BE32-E72D297353CC}">
              <c16:uniqueId val="{00000006-C31B-4552-B10F-2C5A6CB6BC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3663</c:v>
                </c:pt>
                <c:pt idx="3">
                  <c:v>3506</c:v>
                </c:pt>
                <c:pt idx="6">
                  <c:v>3226</c:v>
                </c:pt>
                <c:pt idx="9">
                  <c:v>2929</c:v>
                </c:pt>
                <c:pt idx="12">
                  <c:v>2708</c:v>
                </c:pt>
              </c:numCache>
            </c:numRef>
          </c:val>
          <c:extLst>
            <c:ext xmlns:c16="http://schemas.microsoft.com/office/drawing/2014/chart" uri="{C3380CC4-5D6E-409C-BE32-E72D297353CC}">
              <c16:uniqueId val="{00000007-C31B-4552-B10F-2C5A6CB6BC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604</c:v>
                </c:pt>
                <c:pt idx="3">
                  <c:v>562</c:v>
                </c:pt>
                <c:pt idx="6">
                  <c:v>506</c:v>
                </c:pt>
                <c:pt idx="9">
                  <c:v>441</c:v>
                </c:pt>
                <c:pt idx="12">
                  <c:v>410</c:v>
                </c:pt>
              </c:numCache>
            </c:numRef>
          </c:val>
          <c:extLst>
            <c:ext xmlns:c16="http://schemas.microsoft.com/office/drawing/2014/chart" uri="{C3380CC4-5D6E-409C-BE32-E72D297353CC}">
              <c16:uniqueId val="{00000008-C31B-4552-B10F-2C5A6CB6BC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1B-4552-B10F-2C5A6CB6BC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9451</c:v>
                </c:pt>
                <c:pt idx="3">
                  <c:v>9652</c:v>
                </c:pt>
                <c:pt idx="6">
                  <c:v>9400</c:v>
                </c:pt>
                <c:pt idx="9">
                  <c:v>9186</c:v>
                </c:pt>
                <c:pt idx="12">
                  <c:v>8705</c:v>
                </c:pt>
              </c:numCache>
            </c:numRef>
          </c:val>
          <c:extLst>
            <c:ext xmlns:c16="http://schemas.microsoft.com/office/drawing/2014/chart" uri="{C3380CC4-5D6E-409C-BE32-E72D297353CC}">
              <c16:uniqueId val="{0000000A-C31B-4552-B10F-2C5A6CB6BCB3}"/>
            </c:ext>
          </c:extLst>
        </c:ser>
        <c:dLbls>
          <c:showLegendKey val="0"/>
          <c:showVal val="0"/>
          <c:showCatName val="0"/>
          <c:showSerName val="0"/>
          <c:showPercent val="0"/>
          <c:showBubbleSize val="0"/>
        </c:dLbls>
        <c:gapWidth val="100"/>
        <c:overlap val="100"/>
        <c:axId val="172280448"/>
        <c:axId val="18074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4308</c:v>
                </c:pt>
                <c:pt idx="2">
                  <c:v>#N/A</c:v>
                </c:pt>
                <c:pt idx="3">
                  <c:v>#N/A</c:v>
                </c:pt>
                <c:pt idx="4">
                  <c:v>4256</c:v>
                </c:pt>
                <c:pt idx="5">
                  <c:v>#N/A</c:v>
                </c:pt>
                <c:pt idx="6">
                  <c:v>#N/A</c:v>
                </c:pt>
                <c:pt idx="7">
                  <c:v>3121</c:v>
                </c:pt>
                <c:pt idx="8">
                  <c:v>#N/A</c:v>
                </c:pt>
                <c:pt idx="9">
                  <c:v>#N/A</c:v>
                </c:pt>
                <c:pt idx="10">
                  <c:v>2811</c:v>
                </c:pt>
                <c:pt idx="11">
                  <c:v>#N/A</c:v>
                </c:pt>
                <c:pt idx="12">
                  <c:v>#N/A</c:v>
                </c:pt>
                <c:pt idx="13">
                  <c:v>2263</c:v>
                </c:pt>
                <c:pt idx="14">
                  <c:v>#N/A</c:v>
                </c:pt>
              </c:numCache>
            </c:numRef>
          </c:val>
          <c:smooth val="0"/>
          <c:extLst>
            <c:ext xmlns:c16="http://schemas.microsoft.com/office/drawing/2014/chart" uri="{C3380CC4-5D6E-409C-BE32-E72D297353CC}">
              <c16:uniqueId val="{0000000B-C31B-4552-B10F-2C5A6CB6BCB3}"/>
            </c:ext>
          </c:extLst>
        </c:ser>
        <c:dLbls>
          <c:showLegendKey val="0"/>
          <c:showVal val="0"/>
          <c:showCatName val="0"/>
          <c:showSerName val="0"/>
          <c:showPercent val="0"/>
          <c:showBubbleSize val="0"/>
        </c:dLbls>
        <c:marker val="1"/>
        <c:smooth val="0"/>
        <c:axId val="172280448"/>
        <c:axId val="180749056"/>
      </c:lineChart>
      <c:catAx>
        <c:axId val="1722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49056"/>
        <c:crosses val="autoZero"/>
        <c:auto val="1"/>
        <c:lblAlgn val="ctr"/>
        <c:lblOffset val="100"/>
        <c:tickLblSkip val="1"/>
        <c:tickMarkSkip val="1"/>
        <c:noMultiLvlLbl val="0"/>
      </c:catAx>
      <c:valAx>
        <c:axId val="18074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8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2227</c:v>
                </c:pt>
                <c:pt idx="1">
                  <c:v>2204</c:v>
                </c:pt>
                <c:pt idx="2">
                  <c:v>2378</c:v>
                </c:pt>
              </c:numCache>
            </c:numRef>
          </c:val>
          <c:extLst>
            <c:ext xmlns:c16="http://schemas.microsoft.com/office/drawing/2014/chart" uri="{C3380CC4-5D6E-409C-BE32-E72D297353CC}">
              <c16:uniqueId val="{00000000-584D-4166-A527-B6081A4F41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584D-4166-A527-B6081A4F41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1336</c:v>
                </c:pt>
                <c:pt idx="1">
                  <c:v>1323</c:v>
                </c:pt>
                <c:pt idx="2">
                  <c:v>1306</c:v>
                </c:pt>
              </c:numCache>
            </c:numRef>
          </c:val>
          <c:extLst>
            <c:ext xmlns:c16="http://schemas.microsoft.com/office/drawing/2014/chart" uri="{C3380CC4-5D6E-409C-BE32-E72D297353CC}">
              <c16:uniqueId val="{00000002-584D-4166-A527-B6081A4F4117}"/>
            </c:ext>
          </c:extLst>
        </c:ser>
        <c:dLbls>
          <c:showLegendKey val="0"/>
          <c:showVal val="0"/>
          <c:showCatName val="0"/>
          <c:showSerName val="0"/>
          <c:showPercent val="0"/>
          <c:showBubbleSize val="0"/>
        </c:dLbls>
        <c:gapWidth val="120"/>
        <c:overlap val="100"/>
        <c:axId val="180892416"/>
        <c:axId val="180893952"/>
      </c:barChart>
      <c:catAx>
        <c:axId val="1808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893952"/>
        <c:crosses val="autoZero"/>
        <c:auto val="1"/>
        <c:lblAlgn val="ctr"/>
        <c:lblOffset val="100"/>
        <c:tickLblSkip val="1"/>
        <c:tickMarkSkip val="1"/>
        <c:noMultiLvlLbl val="0"/>
      </c:catAx>
      <c:valAx>
        <c:axId val="180893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8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{A49B210C-96C5-428D-B4A3-D6C125E6A9CE}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33E-4481-AA6A-38C12C14A5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{C04D3701-891C-44EE-A585-8B2DD4D5FF40}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E-4481-AA6A-38C12C14A5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{9B285DB0-D94C-4417-94B8-4FB7484BBAED}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E-4481-AA6A-38C12C14A5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{22237758-D958-43CB-B4E9-E5741FA4EC11}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E-4481-AA6A-38C12C14A5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{4588FEFD-EB46-4E86-ACFC-5A8CA1374C34}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E-4481-AA6A-38C12C14A5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{4AF23076-29A5-4C36-929C-8A2520987927}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33E-4481-AA6A-38C12C14A5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{C3399CB6-9986-4FD6-8854-2172CFDA29A2}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33E-4481-AA6A-38C12C14A5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{F458E073-E80D-40D4-97B0-42F44FFD6178}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33E-4481-AA6A-38C12C14A5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{69A48C7A-DF00-4DA4-900B-59379F3E0A43}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33E-4481-AA6A-38C12C14A5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3E-4481-AA6A-38C12C14A5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{296CAF31-4D6E-45D2-B4B8-61CF9415950D}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33E-4481-AA6A-38C12C14A5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{B7EA4030-C264-43AE-8882-858C49BF850A}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E-4481-AA6A-38C12C14A5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{DB76DCA4-DD4F-4BFB-BF00-B5662E7B4BB2}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E-4481-AA6A-38C12C14A5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{A26721C6-A9B3-491A-9021-C0C3D269D038}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E-4481-AA6A-38C12C14A5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{D563545F-973A-4B83-B424-90E9EF73D4E6}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E-4481-AA6A-38C12C14A5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{E803D38A-5C7C-47E7-B3F8-50DF3753D0AA}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33E-4481-AA6A-38C12C14A5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{CF6E4C31-FD42-4EB1-93F7-672F52498A51}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33E-4481-AA6A-38C12C14A5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{3EBD78BB-06BF-49FF-9BBC-7B7746B23977}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33E-4481-AA6A-38C12C14A5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{E189CDBA-32F0-4F4B-A93D-2E1FE03D3713}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33E-4481-AA6A-38C12C14A5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33E-4481-AA6A-38C12C14A55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{3E31C22E-B699-40D9-B305-A3FF3F79F6C9}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53B-46FE-9987-6DD7E95662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{1AE35341-7222-41A9-B85B-5B6D509D3A78}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B-46FE-9987-6DD7E95662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{55AC3CE2-51B1-46A5-9AC2-19142CA918C2}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B-46FE-9987-6DD7E95662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{F344E18D-0B7A-424D-A192-7C821EEC4DC6}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B-46FE-9987-6DD7E95662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{9956F465-2C02-430B-AD59-8C368DC10945}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B-46FE-9987-6DD7E956621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{92185D70-6852-48CA-B7B6-3FAF36D20E88}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53B-46FE-9987-6DD7E956621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{19F7A94C-5EF0-4705-9354-B8667B4CA558}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53B-46FE-9987-6DD7E956621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{CC2859EA-14D5-4C48-8056-50818EF210CE}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53B-46FE-9987-6DD7E956621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{2876DAC6-8FBC-40A7-A825-2832CC18D588}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53B-46FE-9987-6DD7E95662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8.4</c:v>
                </c:pt>
                <c:pt idx="16">
                  <c:v>7.4</c:v>
                </c:pt>
                <c:pt idx="24">
                  <c:v>7.7</c:v>
                </c:pt>
                <c:pt idx="32">
                  <c:v>9.3000000000000007</c:v>
                </c:pt>
              </c:numCache>
            </c:numRef>
          </c:xVal>
          <c:yVal>
            <c:numRef>
              <c:f>公会計指標分析・財政指標組合せ分析表!$BP$73:$DC$73</c:f>
              <c:numCache>
                <c:formatCode>#,##0.0;"▲ "#,##0.0</c:formatCode>
                <c:ptCount val="40"/>
                <c:pt idx="0">
                  <c:v>115.7</c:v>
                </c:pt>
                <c:pt idx="8">
                  <c:v>110.5</c:v>
                </c:pt>
                <c:pt idx="16">
                  <c:v>83.5</c:v>
                </c:pt>
                <c:pt idx="24">
                  <c:v>78</c:v>
                </c:pt>
                <c:pt idx="32">
                  <c:v>64.2</c:v>
                </c:pt>
              </c:numCache>
            </c:numRef>
          </c:yVal>
          <c:smooth val="0"/>
          <c:extLst>
            <c:ext xmlns:c16="http://schemas.microsoft.com/office/drawing/2014/chart" uri="{C3380CC4-5D6E-409C-BE32-E72D297353CC}">
              <c16:uniqueId val="{00000009-E53B-46FE-9987-6DD7E95662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{D6E9DE33-015D-4C5E-97BD-9A67F163B712}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53B-46FE-9987-6DD7E95662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{9EF00711-2A23-4811-A5AE-524257467F0E}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B-46FE-9987-6DD7E95662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{76756DA6-6252-4564-9191-7D0C8B359875}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B-46FE-9987-6DD7E95662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{A0A7156E-20C8-4BD4-8371-BBB55105A274}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B-46FE-9987-6DD7E95662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{3952DA2A-F440-4CDD-A26E-794533B39476}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B-46FE-9987-6DD7E956621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{6E3BE3C5-CD46-49CC-B9C9-299B1104AD28}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53B-46FE-9987-6DD7E9566212}"/>
                </c:ext>
              </c:extLst>
            </c:dLbl>
            <c:dLbl>
              <c:idx val="16"/>
              <c:layout>
                <c:manualLayout>
                  <c:x val="-3.0006966844025401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{7EE66E96-AE5A-4DEF-8225-81C720D2ABE0}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53B-46FE-9987-6DD7E9566212}"/>
                </c:ext>
              </c:extLst>
            </c:dLbl>
            <c:dLbl>
              <c:idx val="24"/>
              <c:layout>
                <c:manualLayout>
                  <c:x val="-3.3389016394195864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{F3DD379E-4950-465B-9515-74F21B5DAA78}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53B-46FE-9987-6DD7E9566212}"/>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{0298CB21-F676-464F-9114-5001F5C975CC}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53B-46FE-9987-6DD7E95662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8.1</c:v>
                </c:pt>
                <c:pt idx="16">
                  <c:v>7.3</c:v>
                </c:pt>
                <c:pt idx="24">
                  <c:v>7.2</c:v>
                </c:pt>
                <c:pt idx="32">
                  <c:v>7.2</c:v>
                </c:pt>
              </c:numCache>
            </c:numRef>
          </c:xVal>
          <c:yVal>
            <c:numRef>
              <c:f>公会計指標分析・財政指標組合せ分析表!$BP$77:$DC$77</c:f>
              <c:numCache>
                <c:formatCode>#,##0.0;"▲ "#,##0.0</c:formatCode>
                <c:ptCount val="40"/>
                <c:pt idx="0">
                  <c:v>10.199999999999999</c:v>
                </c:pt>
                <c:pt idx="8">
                  <c:v>0.8</c:v>
                </c:pt>
                <c:pt idx="16">
                  <c:v>0</c:v>
                </c:pt>
                <c:pt idx="24">
                  <c:v>0</c:v>
                </c:pt>
                <c:pt idx="32">
                  <c:v>0</c:v>
                </c:pt>
              </c:numCache>
            </c:numRef>
          </c:yVal>
          <c:smooth val="0"/>
          <c:extLst>
            <c:ext xmlns:c16="http://schemas.microsoft.com/office/drawing/2014/chart" uri="{C3380CC4-5D6E-409C-BE32-E72D297353CC}">
              <c16:uniqueId val="{00000013-E53B-46FE-9987-6DD7E9566212}"/>
            </c:ext>
          </c:extLst>
        </c:ser>
        <c:dLbls>
          <c:showLegendKey val="0"/>
          <c:showVal val="1"/>
          <c:showCatName val="0"/>
          <c:showSerName val="0"/>
          <c:showPercent val="0"/>
          <c:showBubbleSize val="0"/>
        </c:dLbls>
        <c:axId val="84219776"/>
        <c:axId val="84234240"/>
      </c:scatterChart>
      <c:valAx>
        <c:axId val="84219776"/>
        <c:scaling>
          <c:orientation val="minMax"/>
          <c:max val="10.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8,914
8,889
128.34
7,123,196
6,761,211
333,204
4,615,900
8,705,002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となっており、類似団体内でも低位となっている。これは、町内に代表的な産業がなく、農業や小規模事業所がほとんどでありもともと財政基盤が弱いことに加え、人口減少とともに</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％と高い高齢化率（</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現在）が示す人口構造も減少に拍車をかける状況となっている。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ポイント悪化、類似団体平均よりも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ポイント高く、弾力性の乏しい状況となっている。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悪化した原因は、普通交付税の合併算定替の縮減の影響と、野上厚生病院への負担金の増加によるものが主なものとなっている。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特に合併算定替は段階的に縮減されていることから、引き続き計上経費の抑制に努めたい。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145415</xdr:rowOff>
    </xdr:from>
    <xdr:to>
      <xdr:col>23</xdr:col>
      <xdr:colOff>133350</xdr:colOff>
      <xdr:row>67</xdr:row>
      <xdr:rowOff>15663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89665"/>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65</xdr:row>
      <xdr:rowOff>145415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4542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101177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006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69004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006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160672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136313</xdr:rowOff>
    </xdr:from>
    <xdr:to>
      <xdr:col>23</xdr:col>
      <xdr:colOff>184150</xdr:colOff>
      <xdr:row>67</xdr:row>
      <xdr:rowOff>66463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32190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現在実証実験を行っている</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の活用を進め、事務の効率化を図りながら、機構改革を進めるとともに、支所・出張所の在り方などを見直すことにより人員の削減に努めたい。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116241</xdr:rowOff>
    </xdr:from>
    <xdr:to>
      <xdr:col>23</xdr:col>
      <xdr:colOff>133350</xdr:colOff>
      <xdr:row>83</xdr:row>
      <xdr:rowOff>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75141"/>
          <a:ext cx="8382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116241</xdr:rowOff>
    </xdr:from>
    <xdr:to>
      <xdr:col>19</xdr:col>
      <xdr:colOff>133350</xdr:colOff>
      <xdr:row>82</xdr:row>
      <xdr:rowOff>132091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17514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132091</xdr:rowOff>
    </xdr:from>
    <xdr:to>
      <xdr:col>15</xdr:col>
      <xdr:colOff>82550</xdr:colOff>
      <xdr:row>82</xdr:row>
      <xdr:rowOff>160920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90991"/>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122935</xdr:rowOff>
    </xdr:from>
    <xdr:to>
      <xdr:col>11</xdr:col>
      <xdr:colOff>31750</xdr:colOff>
      <xdr:row>82</xdr:row>
      <xdr:rowOff>160920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81835"/>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22583</xdr:rowOff>
    </xdr:from>
    <xdr:to>
      <xdr:col>7</xdr:col>
      <xdr:colOff>31750</xdr:colOff>
      <xdr:row>81</xdr:row>
      <xdr:rowOff>124183</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134360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120745</xdr:rowOff>
    </xdr:from>
    <xdr:to>
      <xdr:col>23</xdr:col>
      <xdr:colOff>184150</xdr:colOff>
      <xdr:row>83</xdr:row>
      <xdr:rowOff>50895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92822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65441</xdr:rowOff>
    </xdr:from>
    <xdr:to>
      <xdr:col>19</xdr:col>
      <xdr:colOff>184150</xdr:colOff>
      <xdr:row>82</xdr:row>
      <xdr:rowOff>167041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151818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1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81291</xdr:rowOff>
    </xdr:from>
    <xdr:to>
      <xdr:col>15</xdr:col>
      <xdr:colOff>133350</xdr:colOff>
      <xdr:row>83</xdr:row>
      <xdr:rowOff>11441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167668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110120</xdr:rowOff>
    </xdr:from>
    <xdr:to>
      <xdr:col>11</xdr:col>
      <xdr:colOff>82550</xdr:colOff>
      <xdr:row>83</xdr:row>
      <xdr:rowOff>40270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25047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72135</xdr:rowOff>
    </xdr:from>
    <xdr:to>
      <xdr:col>7</xdr:col>
      <xdr:colOff>31750</xdr:colOff>
      <xdr:row>83</xdr:row>
      <xdr:rowOff>2285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158512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1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本町は類似団体と比較しても人口千人当たりの職員数が多いため、職員一人当たりの給与が低い状況となっている。</a:t>
          </a:r>
        </a:p>
        <a:p>
          <a:r>
            <a:rPr kumimoji="1" lang="ja-JP" altLang="en-US" sz="1300">
              <a:latin typeface="ＭＳ Ｐゴシック" panose="020B0600070205080204" pitchFamily="50" charset="-128"/>
              <a:ea typeface="ＭＳ Ｐゴシック" panose="020B0600070205080204" pitchFamily="50" charset="-128"/>
            </a:rPr>
            <a:t>　また、近年では採用募集を行っても新卒採用が少ない状況であり、中途採用が多いこともラスパイレス指数が低い要因となっていると思われる。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今後も定員適正化計画に基づき職員数を削減しつつ、財政状況を勘案しながら、まずは類似団体の平均値に近づくように努めていきたい。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100895</xdr:rowOff>
    </xdr:from>
    <xdr:to>
      <xdr:col>81</xdr:col>
      <xdr:colOff>44450</xdr:colOff>
      <xdr:row>81</xdr:row>
      <xdr:rowOff>167922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39883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167922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8945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7055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8811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111478</xdr:rowOff>
    </xdr:from>
    <xdr:to>
      <xdr:col>68</xdr:col>
      <xdr:colOff>152400</xdr:colOff>
      <xdr:row>80</xdr:row>
      <xdr:rowOff>165100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2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50095</xdr:rowOff>
    </xdr:from>
    <xdr:to>
      <xdr:col>81</xdr:col>
      <xdr:colOff>95250</xdr:colOff>
      <xdr:row>81</xdr:row>
      <xdr:rowOff>151695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66622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127705</xdr:rowOff>
    </xdr:from>
    <xdr:to>
      <xdr:col>73</xdr:col>
      <xdr:colOff>44450</xdr:colOff>
      <xdr:row>81</xdr:row>
      <xdr:rowOff>57855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68032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60678</xdr:rowOff>
    </xdr:from>
    <xdr:to>
      <xdr:col>64</xdr:col>
      <xdr:colOff>152400</xdr:colOff>
      <xdr:row>80</xdr:row>
      <xdr:rowOff>162278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今後もますます人口減少が予想される中、住民サービスの低下を招かないよう組織・機構の再編を図り、適正な公共施設の配置及び定員の管理を行っていく。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62</xdr:row>
      <xdr:rowOff>7651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89895"/>
          <a:ext cx="8382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153765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58989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148336</xdr:rowOff>
    </xdr:from>
    <xdr:to>
      <xdr:col>72</xdr:col>
      <xdr:colOff>203200</xdr:colOff>
      <xdr:row>61</xdr:row>
      <xdr:rowOff>153765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0678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148336</xdr:rowOff>
    </xdr:from>
    <xdr:to>
      <xdr:col>68</xdr:col>
      <xdr:colOff>152400</xdr:colOff>
      <xdr:row>62</xdr:row>
      <xdr:rowOff>13081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6067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48323</xdr:rowOff>
    </xdr:from>
    <xdr:to>
      <xdr:col>64</xdr:col>
      <xdr:colOff>152400</xdr:colOff>
      <xdr:row>59</xdr:row>
      <xdr:rowOff>149923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160100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128301</xdr:rowOff>
    </xdr:from>
    <xdr:to>
      <xdr:col>81</xdr:col>
      <xdr:colOff>95250</xdr:colOff>
      <xdr:row>62</xdr:row>
      <xdr:rowOff>58451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100378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102965</xdr:rowOff>
    </xdr:from>
    <xdr:to>
      <xdr:col>73</xdr:col>
      <xdr:colOff>44450</xdr:colOff>
      <xdr:row>62</xdr:row>
      <xdr:rowOff>33115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17892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97536</xdr:rowOff>
    </xdr:from>
    <xdr:to>
      <xdr:col>68</xdr:col>
      <xdr:colOff>203200</xdr:colOff>
      <xdr:row>62</xdr:row>
      <xdr:rowOff>27686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133731</xdr:rowOff>
    </xdr:from>
    <xdr:to>
      <xdr:col>64</xdr:col>
      <xdr:colOff>152400</xdr:colOff>
      <xdr:row>62</xdr:row>
      <xdr:rowOff>63881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48658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これは、普通交付税について合併算定替の縮減影響等により減少したことによると思われる。</a:t>
          </a:r>
        </a:p>
        <a:p>
          <a:r>
            <a:rPr kumimoji="1" lang="ja-JP" altLang="en-US" sz="1300">
              <a:latin typeface="ＭＳ Ｐゴシック" panose="020B0600070205080204" pitchFamily="50" charset="-128"/>
              <a:ea typeface="ＭＳ Ｐゴシック" panose="020B0600070205080204" pitchFamily="50" charset="-128"/>
            </a:rPr>
            <a:t>　今後も段階的に影響を受けるものであることから、比率が著しく悪化しないよう地方債の借入を計画的に実施していく。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129286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430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146304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41</xdr:row>
      <xdr:rowOff>42418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7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42</xdr:row>
      <xdr:rowOff>54356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18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64.2</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の改善となったが、以前類似団体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143849</xdr:rowOff>
    </xdr:from>
    <xdr:to>
      <xdr:col>81</xdr:col>
      <xdr:colOff>44450</xdr:colOff>
      <xdr:row>17</xdr:row>
      <xdr:rowOff>83397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8704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83397</xdr:rowOff>
    </xdr:from>
    <xdr:to>
      <xdr:col>77</xdr:col>
      <xdr:colOff>44450</xdr:colOff>
      <xdr:row>17</xdr:row>
      <xdr:rowOff>127635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9804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127635</xdr:rowOff>
    </xdr:from>
    <xdr:to>
      <xdr:col>72</xdr:col>
      <xdr:colOff>203200</xdr:colOff>
      <xdr:row>19</xdr:row>
      <xdr:rowOff>1905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422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1905</xdr:rowOff>
    </xdr:from>
    <xdr:to>
      <xdr:col>68</xdr:col>
      <xdr:colOff>152400</xdr:colOff>
      <xdr:row>19</xdr:row>
      <xdr:rowOff>43730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25945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93049</xdr:rowOff>
    </xdr:from>
    <xdr:to>
      <xdr:col>81</xdr:col>
      <xdr:colOff>95250</xdr:colOff>
      <xdr:row>17</xdr:row>
      <xdr:rowOff>23199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65126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32597</xdr:rowOff>
    </xdr:from>
    <xdr:to>
      <xdr:col>77</xdr:col>
      <xdr:colOff>95250</xdr:colOff>
      <xdr:row>17</xdr:row>
      <xdr:rowOff>134197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118974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76835</xdr:rowOff>
    </xdr:from>
    <xdr:to>
      <xdr:col>73</xdr:col>
      <xdr:colOff>44450</xdr:colOff>
      <xdr:row>18</xdr:row>
      <xdr:rowOff>6985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163212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122555</xdr:rowOff>
    </xdr:from>
    <xdr:to>
      <xdr:col>68</xdr:col>
      <xdr:colOff>203200</xdr:colOff>
      <xdr:row>19</xdr:row>
      <xdr:rowOff>52705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37482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8,914
8,889
128.34
7,123,196
6,761,211
333,204
4,615,900
8,705,002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年の合併により、一時的に膨らんだ職員数は、第１次定員適正化計画により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名退職１名採用を基準に、続く第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名採用を基準に職員数の適正な維持に努めてきた。現在第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名採用を基準としている中で、徐々に類似団体内平均との差は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まで縮まってきている。</a:t>
          </a:r>
        </a:p>
        <a:p>
          <a:r>
            <a:rPr kumimoji="1" lang="ja-JP" altLang="en-US" sz="1300">
              <a:latin typeface="ＭＳ Ｐゴシック" panose="020B0600070205080204" pitchFamily="50" charset="-128"/>
              <a:ea typeface="ＭＳ Ｐゴシック" panose="020B0600070205080204" pitchFamily="50" charset="-128"/>
            </a:rPr>
            <a:t>　計画の着実な実施を行っていく。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類似団体の中でも特に構成割合が低いものとなっている。今後は職員数の減少と事務効率の向上から、業務の外部委託、指定管理者制度の活用等により増加していくことも考えられる。</a:t>
          </a: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100874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2932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55154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2932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55154</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54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74749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1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50074</xdr:rowOff>
    </xdr:from>
    <xdr:to>
      <xdr:col>82</xdr:col>
      <xdr:colOff>158750</xdr:colOff>
      <xdr:row>14</xdr:row>
      <xdr:rowOff>151674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66601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xdr:rowOff>
    </xdr:from>
    <xdr:to>
      <xdr:col>74</xdr:col>
      <xdr:colOff>31750</xdr:colOff>
      <xdr:row>14</xdr:row>
      <xdr:rowOff>105954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116131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23949</xdr:rowOff>
    </xdr:from>
    <xdr:to>
      <xdr:col>65</xdr:col>
      <xdr:colOff>53975</xdr:colOff>
      <xdr:row>14</xdr:row>
      <xdr:rowOff>125549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135726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全国的な少子高齢化により、福祉医療費等の扶助費が上昇する傾向にあるが、老人保護措置費や重度心身障害者医療の減少などがあり、平成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ポイント減少することとなった。</a:t>
          </a:r>
        </a:p>
        <a:p>
          <a:r>
            <a:rPr kumimoji="1" lang="ja-JP" altLang="en-US" sz="1300">
              <a:latin typeface="ＭＳ Ｐゴシック" panose="020B0600070205080204" pitchFamily="50" charset="-128"/>
              <a:ea typeface="ＭＳ Ｐゴシック" panose="020B0600070205080204" pitchFamily="50" charset="-128"/>
            </a:rPr>
            <a:t>　今後も、本町では更なる高齢化が進むことが予想されるため、できる限り予防に力を注ぎ、今後の扶助費の上昇を抑制できるような施策を講じていく。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類似団体の平均値に近しい値をとっており、本年は前年度より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ポイント増加した。これは簡易水道事業への繰出金が増加したことが要因となっている。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今後も、施設の老朽化対策が控える簡易水道事業会計や農業集落排水事業会計への繰出金の増加が予想される。これらの事業会計ではコスト管理をしっかり行いながら適切な繰出を行うよう努めていく。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156718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562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56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74422</xdr:rowOff>
    </xdr:from>
    <xdr:to>
      <xdr:col>73</xdr:col>
      <xdr:colOff>180975</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847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74422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73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団体等への補助金や一部事務組合への負担金、補助金等の経常経費構成比率については、類似団体平均と比べ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ポイントの高いものとなっていおり、前年度よりもその差は大きなものとなっている。交付税を始めとする経常一般財源の減少に対し遅れをとっている状況と思われる。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団体の補助金については、今後も適正な規模の補助金の設定を実施していくと必要がある。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043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年度において、数字が</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ポイント悪化した要因は、平成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年度に実施した一部事務組合の施設整備に要した起債の償還が始まったことによる。</a:t>
          </a:r>
        </a:p>
        <a:p>
          <a:r>
            <a:rPr kumimoji="1" lang="ja-JP" altLang="en-US" sz="1200">
              <a:latin typeface="ＭＳ Ｐゴシック" panose="020B0600070205080204" pitchFamily="50" charset="-128"/>
              <a:ea typeface="ＭＳ Ｐゴシック" panose="020B0600070205080204" pitchFamily="50" charset="-128"/>
            </a:rPr>
            <a:t>　今後、償還計画を照らし合わせながら、新規事業の内容を精査し抑制に努める。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80</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6921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5458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12192</xdr:rowOff>
    </xdr:from>
    <xdr:to>
      <xdr:col>24</xdr:col>
      <xdr:colOff>76200</xdr:colOff>
      <xdr:row>80</xdr:row>
      <xdr:rowOff>113792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92219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73913</xdr:rowOff>
    </xdr:from>
    <xdr:to>
      <xdr:col>6</xdr:col>
      <xdr:colOff>171450</xdr:colOff>
      <xdr:row>80</xdr:row>
      <xdr:rowOff>4063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160290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類似団体や全国平均と比較しても割合が低く、公債費以外の支出については十分な削減が行われていると考える。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560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87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151985</xdr:rowOff>
    </xdr:from>
    <xdr:to>
      <xdr:col>29</xdr:col>
      <xdr:colOff>127000</xdr:colOff>
      <xdr:row>14</xdr:row>
      <xdr:rowOff>97011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28460"/>
          <a:ext cx="647700" cy="11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97011</xdr:rowOff>
    </xdr:from>
    <xdr:to>
      <xdr:col>26</xdr:col>
      <xdr:colOff>50800</xdr:colOff>
      <xdr:row>15</xdr:row>
      <xdr:rowOff>1867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44936"/>
          <a:ext cx="698500" cy="7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123126</xdr:rowOff>
    </xdr:from>
    <xdr:to>
      <xdr:col>22</xdr:col>
      <xdr:colOff>114300</xdr:colOff>
      <xdr:row>15</xdr:row>
      <xdr:rowOff>1867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571051"/>
          <a:ext cx="698500" cy="5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123126</xdr:rowOff>
    </xdr:from>
    <xdr:to>
      <xdr:col>18</xdr:col>
      <xdr:colOff>177800</xdr:colOff>
      <xdr:row>14</xdr:row>
      <xdr:rowOff>150302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71051"/>
          <a:ext cx="698500" cy="2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101185</xdr:rowOff>
    </xdr:from>
    <xdr:to>
      <xdr:col>29</xdr:col>
      <xdr:colOff>177800</xdr:colOff>
      <xdr:row>14</xdr:row>
      <xdr:rowOff>31335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117712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46211</xdr:rowOff>
    </xdr:from>
    <xdr:to>
      <xdr:col>26</xdr:col>
      <xdr:colOff>101600</xdr:colOff>
      <xdr:row>14</xdr:row>
      <xdr:rowOff>147811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157988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122517</xdr:rowOff>
    </xdr:from>
    <xdr:to>
      <xdr:col>22</xdr:col>
      <xdr:colOff>165100</xdr:colOff>
      <xdr:row>15</xdr:row>
      <xdr:rowOff>52667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62844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72326</xdr:rowOff>
    </xdr:from>
    <xdr:to>
      <xdr:col>19</xdr:col>
      <xdr:colOff>38100</xdr:colOff>
      <xdr:row>15</xdr:row>
      <xdr:rowOff>2476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12653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99502</xdr:rowOff>
    </xdr:from>
    <xdr:to>
      <xdr:col>15</xdr:col>
      <xdr:colOff>101600</xdr:colOff>
      <xdr:row>15</xdr:row>
      <xdr:rowOff>29652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4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39829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1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63506</xdr:rowOff>
    </xdr:from>
    <xdr:to>
      <xdr:col>29</xdr:col>
      <xdr:colOff>127000</xdr:colOff>
      <xdr:row>34</xdr:row>
      <xdr:rowOff>249720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30956"/>
          <a:ext cx="647700" cy="18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249720</xdr:rowOff>
    </xdr:from>
    <xdr:to>
      <xdr:col>26</xdr:col>
      <xdr:colOff>50800</xdr:colOff>
      <xdr:row>34</xdr:row>
      <xdr:rowOff>300641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17170"/>
          <a:ext cx="698500" cy="5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300641</xdr:rowOff>
    </xdr:from>
    <xdr:to>
      <xdr:col>22</xdr:col>
      <xdr:colOff>114300</xdr:colOff>
      <xdr:row>35</xdr:row>
      <xdr:rowOff>69659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68091"/>
          <a:ext cx="698500" cy="11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333102</xdr:rowOff>
    </xdr:from>
    <xdr:to>
      <xdr:col>18</xdr:col>
      <xdr:colOff>177800</xdr:colOff>
      <xdr:row>35</xdr:row>
      <xdr:rowOff>69659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00552"/>
          <a:ext cx="698500" cy="7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12706</xdr:rowOff>
    </xdr:from>
    <xdr:to>
      <xdr:col>29</xdr:col>
      <xdr:colOff>177800</xdr:colOff>
      <xdr:row>34</xdr:row>
      <xdr:rowOff>114306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8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200683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198920</xdr:rowOff>
    </xdr:from>
    <xdr:to>
      <xdr:col>26</xdr:col>
      <xdr:colOff>101600</xdr:colOff>
      <xdr:row>34</xdr:row>
      <xdr:rowOff>300520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6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310697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249841</xdr:rowOff>
    </xdr:from>
    <xdr:to>
      <xdr:col>22</xdr:col>
      <xdr:colOff>165100</xdr:colOff>
      <xdr:row>35</xdr:row>
      <xdr:rowOff>8541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1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18859</xdr:rowOff>
    </xdr:from>
    <xdr:to>
      <xdr:col>19</xdr:col>
      <xdr:colOff>38100</xdr:colOff>
      <xdr:row>35</xdr:row>
      <xdr:rowOff>120459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130636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282302</xdr:rowOff>
    </xdr:from>
    <xdr:to>
      <xdr:col>15</xdr:col>
      <xdr:colOff>101600</xdr:colOff>
      <xdr:row>35</xdr:row>
      <xdr:rowOff>41002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51179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8,914
8,889
128.34
7,123,196
6,761,211
333,204
4,615,900
8,705,002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54325</xdr:rowOff>
    </xdr:from>
    <xdr:to>
      <xdr:col>24</xdr:col>
      <xdr:colOff>63500</xdr:colOff>
      <xdr:row>35</xdr:row>
      <xdr:rowOff>70716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55075"/>
          <a:ext cx="8382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43292</xdr:rowOff>
    </xdr:from>
    <xdr:to>
      <xdr:col>19</xdr:col>
      <xdr:colOff>177800</xdr:colOff>
      <xdr:row>35</xdr:row>
      <xdr:rowOff>54325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4404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146406</xdr:rowOff>
    </xdr:from>
    <xdr:to>
      <xdr:col>15</xdr:col>
      <xdr:colOff>50800</xdr:colOff>
      <xdr:row>35</xdr:row>
      <xdr:rowOff>43292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75706"/>
          <a:ext cx="889000" cy="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146406</xdr:rowOff>
    </xdr:from>
    <xdr:to>
      <xdr:col>10</xdr:col>
      <xdr:colOff>114300</xdr:colOff>
      <xdr:row>34</xdr:row>
      <xdr:rowOff>166462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5706"/>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19916</xdr:rowOff>
    </xdr:from>
    <xdr:to>
      <xdr:col>24</xdr:col>
      <xdr:colOff>114300</xdr:colOff>
      <xdr:row>35</xdr:row>
      <xdr:rowOff>121516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42793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3525</xdr:rowOff>
    </xdr:from>
    <xdr:to>
      <xdr:col>20</xdr:col>
      <xdr:colOff>38100</xdr:colOff>
      <xdr:row>35</xdr:row>
      <xdr:rowOff>105125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121652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163942</xdr:rowOff>
    </xdr:from>
    <xdr:to>
      <xdr:col>15</xdr:col>
      <xdr:colOff>101600</xdr:colOff>
      <xdr:row>35</xdr:row>
      <xdr:rowOff>94092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110619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95606</xdr:rowOff>
    </xdr:from>
    <xdr:to>
      <xdr:col>10</xdr:col>
      <xdr:colOff>165100</xdr:colOff>
      <xdr:row>35</xdr:row>
      <xdr:rowOff>25756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42283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0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115662</xdr:rowOff>
    </xdr:from>
    <xdr:to>
      <xdr:col>6</xdr:col>
      <xdr:colOff>38100</xdr:colOff>
      <xdr:row>35</xdr:row>
      <xdr:rowOff>45812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62339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2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129044</xdr:rowOff>
    </xdr:from>
    <xdr:to>
      <xdr:col>24</xdr:col>
      <xdr:colOff>63500</xdr:colOff>
      <xdr:row>57</xdr:row>
      <xdr:rowOff>147155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01694"/>
          <a:ext cx="8382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115576</xdr:rowOff>
    </xdr:from>
    <xdr:to>
      <xdr:col>19</xdr:col>
      <xdr:colOff>177800</xdr:colOff>
      <xdr:row>57</xdr:row>
      <xdr:rowOff>147155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88226"/>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115576</xdr:rowOff>
    </xdr:from>
    <xdr:to>
      <xdr:col>15</xdr:col>
      <xdr:colOff>50800</xdr:colOff>
      <xdr:row>57</xdr:row>
      <xdr:rowOff>119263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88226"/>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119263</xdr:rowOff>
    </xdr:from>
    <xdr:to>
      <xdr:col>10</xdr:col>
      <xdr:colOff>114300</xdr:colOff>
      <xdr:row>57</xdr:row>
      <xdr:rowOff>155983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91913"/>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145100</xdr:rowOff>
    </xdr:from>
    <xdr:to>
      <xdr:col>6</xdr:col>
      <xdr:colOff>38100</xdr:colOff>
      <xdr:row>58</xdr:row>
      <xdr:rowOff>75250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66377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78244</xdr:rowOff>
    </xdr:from>
    <xdr:to>
      <xdr:col>24</xdr:col>
      <xdr:colOff>114300</xdr:colOff>
      <xdr:row>58</xdr:row>
      <xdr:rowOff>8394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96355</xdr:rowOff>
    </xdr:from>
    <xdr:to>
      <xdr:col>20</xdr:col>
      <xdr:colOff>38100</xdr:colOff>
      <xdr:row>58</xdr:row>
      <xdr:rowOff>26505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17632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64776</xdr:rowOff>
    </xdr:from>
    <xdr:to>
      <xdr:col>15</xdr:col>
      <xdr:colOff>101600</xdr:colOff>
      <xdr:row>57</xdr:row>
      <xdr:rowOff>166376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157503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68463</xdr:rowOff>
    </xdr:from>
    <xdr:to>
      <xdr:col>10</xdr:col>
      <xdr:colOff>165100</xdr:colOff>
      <xdr:row>57</xdr:row>
      <xdr:rowOff>170063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161190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105183</xdr:rowOff>
    </xdr:from>
    <xdr:to>
      <xdr:col>6</xdr:col>
      <xdr:colOff>38100</xdr:colOff>
      <xdr:row>58</xdr:row>
      <xdr:rowOff>35333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51860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34868</xdr:rowOff>
    </xdr:from>
    <xdr:to>
      <xdr:col>24</xdr:col>
      <xdr:colOff>63500</xdr:colOff>
      <xdr:row>78</xdr:row>
      <xdr:rowOff>5702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36518"/>
          <a:ext cx="8382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5702</xdr:rowOff>
    </xdr:from>
    <xdr:to>
      <xdr:col>19</xdr:col>
      <xdr:colOff>177800</xdr:colOff>
      <xdr:row>78</xdr:row>
      <xdr:rowOff>157187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78802"/>
          <a:ext cx="8890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157187</xdr:rowOff>
    </xdr:from>
    <xdr:to>
      <xdr:col>15</xdr:col>
      <xdr:colOff>50800</xdr:colOff>
      <xdr:row>78</xdr:row>
      <xdr:rowOff>160846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0287"/>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160846</xdr:rowOff>
    </xdr:from>
    <xdr:to>
      <xdr:col>10</xdr:col>
      <xdr:colOff>114300</xdr:colOff>
      <xdr:row>78</xdr:row>
      <xdr:rowOff>166732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3946"/>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50285</xdr:rowOff>
    </xdr:from>
    <xdr:to>
      <xdr:col>6</xdr:col>
      <xdr:colOff>38100</xdr:colOff>
      <xdr:row>78</xdr:row>
      <xdr:rowOff>151885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168412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155518</xdr:rowOff>
    </xdr:from>
    <xdr:to>
      <xdr:col>24</xdr:col>
      <xdr:colOff>114300</xdr:colOff>
      <xdr:row>77</xdr:row>
      <xdr:rowOff>85668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126352</xdr:rowOff>
    </xdr:from>
    <xdr:to>
      <xdr:col>20</xdr:col>
      <xdr:colOff>38100</xdr:colOff>
      <xdr:row>78</xdr:row>
      <xdr:rowOff>56502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47629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106387</xdr:rowOff>
    </xdr:from>
    <xdr:to>
      <xdr:col>15</xdr:col>
      <xdr:colOff>101600</xdr:colOff>
      <xdr:row>79</xdr:row>
      <xdr:rowOff>36537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27664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110046</xdr:rowOff>
    </xdr:from>
    <xdr:to>
      <xdr:col>10</xdr:col>
      <xdr:colOff>165100</xdr:colOff>
      <xdr:row>79</xdr:row>
      <xdr:rowOff>40196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115932</xdr:rowOff>
    </xdr:from>
    <xdr:to>
      <xdr:col>6</xdr:col>
      <xdr:colOff>38100</xdr:colOff>
      <xdr:row>79</xdr:row>
      <xdr:rowOff>46082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37209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34444</xdr:rowOff>
    </xdr:from>
    <xdr:to>
      <xdr:col>24</xdr:col>
      <xdr:colOff>63500</xdr:colOff>
      <xdr:row>97</xdr:row>
      <xdr:rowOff>87179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665094"/>
          <a:ext cx="838200" cy="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6127</xdr:rowOff>
    </xdr:from>
    <xdr:to>
      <xdr:col>19</xdr:col>
      <xdr:colOff>177800</xdr:colOff>
      <xdr:row>97</xdr:row>
      <xdr:rowOff>34444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636777"/>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6127</xdr:rowOff>
    </xdr:from>
    <xdr:to>
      <xdr:col>15</xdr:col>
      <xdr:colOff>50800</xdr:colOff>
      <xdr:row>97</xdr:row>
      <xdr:rowOff>59533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636777"/>
          <a:ext cx="8890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56704</xdr:rowOff>
    </xdr:from>
    <xdr:to>
      <xdr:col>10</xdr:col>
      <xdr:colOff>114300</xdr:colOff>
      <xdr:row>97</xdr:row>
      <xdr:rowOff>59533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687354"/>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23878</xdr:rowOff>
    </xdr:from>
    <xdr:to>
      <xdr:col>6</xdr:col>
      <xdr:colOff>38100</xdr:colOff>
      <xdr:row>96</xdr:row>
      <xdr:rowOff>125478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142005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36379</xdr:rowOff>
    </xdr:from>
    <xdr:to>
      <xdr:col>24</xdr:col>
      <xdr:colOff>114300</xdr:colOff>
      <xdr:row>97</xdr:row>
      <xdr:rowOff>137979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14806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155094</xdr:rowOff>
    </xdr:from>
    <xdr:to>
      <xdr:col>20</xdr:col>
      <xdr:colOff>38100</xdr:colOff>
      <xdr:row>97</xdr:row>
      <xdr:rowOff>85244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76371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126777</xdr:rowOff>
    </xdr:from>
    <xdr:to>
      <xdr:col>15</xdr:col>
      <xdr:colOff>101600</xdr:colOff>
      <xdr:row>97</xdr:row>
      <xdr:rowOff>56927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48054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7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8733</xdr:rowOff>
    </xdr:from>
    <xdr:to>
      <xdr:col>10</xdr:col>
      <xdr:colOff>165100</xdr:colOff>
      <xdr:row>97</xdr:row>
      <xdr:rowOff>110333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101460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5904</xdr:rowOff>
    </xdr:from>
    <xdr:to>
      <xdr:col>6</xdr:col>
      <xdr:colOff>38100</xdr:colOff>
      <xdr:row>97</xdr:row>
      <xdr:rowOff>107504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98631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2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134743</xdr:rowOff>
    </xdr:from>
    <xdr:to>
      <xdr:col>55</xdr:col>
      <xdr:colOff>0</xdr:colOff>
      <xdr:row>37</xdr:row>
      <xdr:rowOff>12114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06943"/>
          <a:ext cx="838200" cy="4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12114</xdr:rowOff>
    </xdr:from>
    <xdr:to>
      <xdr:col>50</xdr:col>
      <xdr:colOff>114300</xdr:colOff>
      <xdr:row>37</xdr:row>
      <xdr:rowOff>41307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55764"/>
          <a:ext cx="889000" cy="2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165543</xdr:rowOff>
    </xdr:from>
    <xdr:to>
      <xdr:col>45</xdr:col>
      <xdr:colOff>177800</xdr:colOff>
      <xdr:row>37</xdr:row>
      <xdr:rowOff>41307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37743"/>
          <a:ext cx="889000" cy="4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107345</xdr:rowOff>
    </xdr:from>
    <xdr:to>
      <xdr:col>41</xdr:col>
      <xdr:colOff>50800</xdr:colOff>
      <xdr:row>36</xdr:row>
      <xdr:rowOff>165543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79545"/>
          <a:ext cx="8890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83943</xdr:rowOff>
    </xdr:from>
    <xdr:to>
      <xdr:col>55</xdr:col>
      <xdr:colOff>50800</xdr:colOff>
      <xdr:row>37</xdr:row>
      <xdr:rowOff>14093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106820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0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132764</xdr:rowOff>
    </xdr:from>
    <xdr:to>
      <xdr:col>50</xdr:col>
      <xdr:colOff>165100</xdr:colOff>
      <xdr:row>37</xdr:row>
      <xdr:rowOff>62914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54041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161957</xdr:rowOff>
    </xdr:from>
    <xdr:to>
      <xdr:col>46</xdr:col>
      <xdr:colOff>38100</xdr:colOff>
      <xdr:row>37</xdr:row>
      <xdr:rowOff>92107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83234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114743</xdr:rowOff>
    </xdr:from>
    <xdr:to>
      <xdr:col>41</xdr:col>
      <xdr:colOff>101600</xdr:colOff>
      <xdr:row>37</xdr:row>
      <xdr:rowOff>44893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61420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6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56545</xdr:rowOff>
    </xdr:from>
    <xdr:to>
      <xdr:col>36</xdr:col>
      <xdr:colOff>165100</xdr:colOff>
      <xdr:row>36</xdr:row>
      <xdr:rowOff>158145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3222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8329</xdr:rowOff>
    </xdr:from>
    <xdr:to>
      <xdr:col>55</xdr:col>
      <xdr:colOff>0</xdr:colOff>
      <xdr:row>59</xdr:row>
      <xdr:rowOff>16980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23879"/>
          <a:ext cx="8382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8329</xdr:rowOff>
    </xdr:from>
    <xdr:to>
      <xdr:col>50</xdr:col>
      <xdr:colOff>114300</xdr:colOff>
      <xdr:row>59</xdr:row>
      <xdr:rowOff>16297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23879"/>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12475</xdr:rowOff>
    </xdr:from>
    <xdr:to>
      <xdr:col>45</xdr:col>
      <xdr:colOff>177800</xdr:colOff>
      <xdr:row>59</xdr:row>
      <xdr:rowOff>16297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12802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5173</xdr:rowOff>
    </xdr:from>
    <xdr:to>
      <xdr:col>41</xdr:col>
      <xdr:colOff>50800</xdr:colOff>
      <xdr:row>59</xdr:row>
      <xdr:rowOff>12475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2072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130110</xdr:rowOff>
    </xdr:from>
    <xdr:to>
      <xdr:col>36</xdr:col>
      <xdr:colOff>165100</xdr:colOff>
      <xdr:row>59</xdr:row>
      <xdr:rowOff>60260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7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51387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1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137630</xdr:rowOff>
    </xdr:from>
    <xdr:to>
      <xdr:col>55</xdr:col>
      <xdr:colOff>50800</xdr:colOff>
      <xdr:row>59</xdr:row>
      <xdr:rowOff>67780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128979</xdr:rowOff>
    </xdr:from>
    <xdr:to>
      <xdr:col>50</xdr:col>
      <xdr:colOff>165100</xdr:colOff>
      <xdr:row>59</xdr:row>
      <xdr:rowOff>59129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50256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6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136947</xdr:rowOff>
    </xdr:from>
    <xdr:to>
      <xdr:col>46</xdr:col>
      <xdr:colOff>38100</xdr:colOff>
      <xdr:row>59</xdr:row>
      <xdr:rowOff>67097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58224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133125</xdr:rowOff>
    </xdr:from>
    <xdr:to>
      <xdr:col>41</xdr:col>
      <xdr:colOff>101600</xdr:colOff>
      <xdr:row>59</xdr:row>
      <xdr:rowOff>63275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54402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125823</xdr:rowOff>
    </xdr:from>
    <xdr:to>
      <xdr:col>36</xdr:col>
      <xdr:colOff>165100</xdr:colOff>
      <xdr:row>59</xdr:row>
      <xdr:rowOff>55973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72500</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84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136334</xdr:rowOff>
    </xdr:from>
    <xdr:to>
      <xdr:col>55</xdr:col>
      <xdr:colOff>0</xdr:colOff>
      <xdr:row>78</xdr:row>
      <xdr:rowOff>137061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9434"/>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132725</xdr:rowOff>
    </xdr:from>
    <xdr:to>
      <xdr:col>50</xdr:col>
      <xdr:colOff>114300</xdr:colOff>
      <xdr:row>78</xdr:row>
      <xdr:rowOff>136334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5825"/>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132725</xdr:rowOff>
    </xdr:from>
    <xdr:to>
      <xdr:col>45</xdr:col>
      <xdr:colOff>177800</xdr:colOff>
      <xdr:row>78</xdr:row>
      <xdr:rowOff>135260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582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116751</xdr:rowOff>
    </xdr:from>
    <xdr:to>
      <xdr:col>41</xdr:col>
      <xdr:colOff>50800</xdr:colOff>
      <xdr:row>78</xdr:row>
      <xdr:rowOff>135260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89851"/>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71417</xdr:rowOff>
    </xdr:from>
    <xdr:to>
      <xdr:col>36</xdr:col>
      <xdr:colOff>165100</xdr:colOff>
      <xdr:row>79</xdr:row>
      <xdr:rowOff>1567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164144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86261</xdr:rowOff>
    </xdr:from>
    <xdr:to>
      <xdr:col>55</xdr:col>
      <xdr:colOff>50800</xdr:colOff>
      <xdr:row>79</xdr:row>
      <xdr:rowOff>16411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85534</xdr:rowOff>
    </xdr:from>
    <xdr:to>
      <xdr:col>50</xdr:col>
      <xdr:colOff>165100</xdr:colOff>
      <xdr:row>79</xdr:row>
      <xdr:rowOff>15684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81925</xdr:rowOff>
    </xdr:from>
    <xdr:to>
      <xdr:col>46</xdr:col>
      <xdr:colOff>38100</xdr:colOff>
      <xdr:row>79</xdr:row>
      <xdr:rowOff>12075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84460</xdr:rowOff>
    </xdr:from>
    <xdr:to>
      <xdr:col>41</xdr:col>
      <xdr:colOff>101600</xdr:colOff>
      <xdr:row>79</xdr:row>
      <xdr:rowOff>14610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5737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5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65951</xdr:rowOff>
    </xdr:from>
    <xdr:to>
      <xdr:col>36</xdr:col>
      <xdr:colOff>165100</xdr:colOff>
      <xdr:row>78</xdr:row>
      <xdr:rowOff>167551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12628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139106</xdr:rowOff>
    </xdr:from>
    <xdr:to>
      <xdr:col>55</xdr:col>
      <xdr:colOff>0</xdr:colOff>
      <xdr:row>97</xdr:row>
      <xdr:rowOff>165077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69756"/>
          <a:ext cx="838200" cy="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139106</xdr:rowOff>
    </xdr:from>
    <xdr:to>
      <xdr:col>50</xdr:col>
      <xdr:colOff>114300</xdr:colOff>
      <xdr:row>98</xdr:row>
      <xdr:rowOff>23126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69756"/>
          <a:ext cx="889000" cy="5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23126</xdr:rowOff>
    </xdr:from>
    <xdr:to>
      <xdr:col>45</xdr:col>
      <xdr:colOff>177800</xdr:colOff>
      <xdr:row>98</xdr:row>
      <xdr:rowOff>31645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25226"/>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31645</xdr:rowOff>
    </xdr:from>
    <xdr:to>
      <xdr:col>41</xdr:col>
      <xdr:colOff>50800</xdr:colOff>
      <xdr:row>98</xdr:row>
      <xdr:rowOff>53970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33745"/>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167593</xdr:rowOff>
    </xdr:from>
    <xdr:to>
      <xdr:col>36</xdr:col>
      <xdr:colOff>165100</xdr:colOff>
      <xdr:row>98</xdr:row>
      <xdr:rowOff>97743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114270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114277</xdr:rowOff>
    </xdr:from>
    <xdr:to>
      <xdr:col>55</xdr:col>
      <xdr:colOff>50800</xdr:colOff>
      <xdr:row>98</xdr:row>
      <xdr:rowOff>44427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92704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88306</xdr:rowOff>
    </xdr:from>
    <xdr:to>
      <xdr:col>50</xdr:col>
      <xdr:colOff>165100</xdr:colOff>
      <xdr:row>98</xdr:row>
      <xdr:rowOff>18456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34983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9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143776</xdr:rowOff>
    </xdr:from>
    <xdr:to>
      <xdr:col>46</xdr:col>
      <xdr:colOff>38100</xdr:colOff>
      <xdr:row>98</xdr:row>
      <xdr:rowOff>73926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65053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6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152295</xdr:rowOff>
    </xdr:from>
    <xdr:to>
      <xdr:col>41</xdr:col>
      <xdr:colOff>101600</xdr:colOff>
      <xdr:row>98</xdr:row>
      <xdr:rowOff>82445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3170</xdr:rowOff>
    </xdr:from>
    <xdr:to>
      <xdr:col>36</xdr:col>
      <xdr:colOff>165100</xdr:colOff>
      <xdr:row>98</xdr:row>
      <xdr:rowOff>104770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95897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123874</xdr:rowOff>
    </xdr:from>
    <xdr:to>
      <xdr:col>85</xdr:col>
      <xdr:colOff>127000</xdr:colOff>
      <xdr:row>38</xdr:row>
      <xdr:rowOff>129573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8974"/>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129573</xdr:rowOff>
    </xdr:from>
    <xdr:to>
      <xdr:col>81</xdr:col>
      <xdr:colOff>50800</xdr:colOff>
      <xdr:row>38</xdr:row>
      <xdr:rowOff>139368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4673"/>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139368</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54468"/>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132904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8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78174</xdr:rowOff>
    </xdr:from>
    <xdr:to>
      <xdr:col>67</xdr:col>
      <xdr:colOff>101600</xdr:colOff>
      <xdr:row>39</xdr:row>
      <xdr:rowOff>8324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24851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73074</xdr:rowOff>
    </xdr:from>
    <xdr:to>
      <xdr:col>85</xdr:col>
      <xdr:colOff>177800</xdr:colOff>
      <xdr:row>39</xdr:row>
      <xdr:rowOff>3224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78773</xdr:rowOff>
    </xdr:from>
    <xdr:to>
      <xdr:col>81</xdr:col>
      <xdr:colOff>101600</xdr:colOff>
      <xdr:row>39</xdr:row>
      <xdr:rowOff>8923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88568</xdr:rowOff>
    </xdr:from>
    <xdr:to>
      <xdr:col>76</xdr:col>
      <xdr:colOff>165100</xdr:colOff>
      <xdr:row>39</xdr:row>
      <xdr:rowOff>18718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6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82104</xdr:rowOff>
    </xdr:from>
    <xdr:to>
      <xdr:col>67</xdr:col>
      <xdr:colOff>101600</xdr:colOff>
      <xdr:row>39</xdr:row>
      <xdr:rowOff>12254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3381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27535</xdr:rowOff>
    </xdr:from>
    <xdr:to>
      <xdr:col>85</xdr:col>
      <xdr:colOff>127000</xdr:colOff>
      <xdr:row>75</xdr:row>
      <xdr:rowOff>73484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886285"/>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73484</xdr:rowOff>
    </xdr:from>
    <xdr:to>
      <xdr:col>81</xdr:col>
      <xdr:colOff>50800</xdr:colOff>
      <xdr:row>75</xdr:row>
      <xdr:rowOff>91708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3223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91708</xdr:rowOff>
    </xdr:from>
    <xdr:to>
      <xdr:col>76</xdr:col>
      <xdr:colOff>114300</xdr:colOff>
      <xdr:row>75</xdr:row>
      <xdr:rowOff>139924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50458"/>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129440</xdr:rowOff>
    </xdr:from>
    <xdr:to>
      <xdr:col>71</xdr:col>
      <xdr:colOff>177800</xdr:colOff>
      <xdr:row>75</xdr:row>
      <xdr:rowOff>139924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16740"/>
          <a:ext cx="889000" cy="1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148185</xdr:rowOff>
    </xdr:from>
    <xdr:to>
      <xdr:col>85</xdr:col>
      <xdr:colOff>177800</xdr:colOff>
      <xdr:row>75</xdr:row>
      <xdr:rowOff>78335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171062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22684</xdr:rowOff>
    </xdr:from>
    <xdr:to>
      <xdr:col>81</xdr:col>
      <xdr:colOff>101600</xdr:colOff>
      <xdr:row>75</xdr:row>
      <xdr:rowOff>124284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140811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6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40908</xdr:rowOff>
    </xdr:from>
    <xdr:to>
      <xdr:col>76</xdr:col>
      <xdr:colOff>165100</xdr:colOff>
      <xdr:row>75</xdr:row>
      <xdr:rowOff>142508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159035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7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89124</xdr:rowOff>
    </xdr:from>
    <xdr:to>
      <xdr:col>72</xdr:col>
      <xdr:colOff>38100</xdr:colOff>
      <xdr:row>76</xdr:row>
      <xdr:rowOff>19273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478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35801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78640</xdr:rowOff>
    </xdr:from>
    <xdr:to>
      <xdr:col>67</xdr:col>
      <xdr:colOff>101600</xdr:colOff>
      <xdr:row>75</xdr:row>
      <xdr:rowOff>8790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25317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54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49502</xdr:rowOff>
    </xdr:from>
    <xdr:to>
      <xdr:col>85</xdr:col>
      <xdr:colOff>127000</xdr:colOff>
      <xdr:row>99</xdr:row>
      <xdr:rowOff>51246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23052"/>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166934</xdr:rowOff>
    </xdr:from>
    <xdr:to>
      <xdr:col>81</xdr:col>
      <xdr:colOff>50800</xdr:colOff>
      <xdr:row>99</xdr:row>
      <xdr:rowOff>51246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69034"/>
          <a:ext cx="889000" cy="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144463</xdr:rowOff>
    </xdr:from>
    <xdr:to>
      <xdr:col>76</xdr:col>
      <xdr:colOff>114300</xdr:colOff>
      <xdr:row>98</xdr:row>
      <xdr:rowOff>166934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46563"/>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144463</xdr:rowOff>
    </xdr:from>
    <xdr:to>
      <xdr:col>71</xdr:col>
      <xdr:colOff>177800</xdr:colOff>
      <xdr:row>99</xdr:row>
      <xdr:rowOff>40030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46563"/>
          <a:ext cx="889000" cy="6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83871</xdr:rowOff>
    </xdr:from>
    <xdr:to>
      <xdr:col>67</xdr:col>
      <xdr:colOff>101600</xdr:colOff>
      <xdr:row>99</xdr:row>
      <xdr:rowOff>14021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30548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170152</xdr:rowOff>
    </xdr:from>
    <xdr:to>
      <xdr:col>85</xdr:col>
      <xdr:colOff>177800</xdr:colOff>
      <xdr:row>99</xdr:row>
      <xdr:rowOff>100302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446</xdr:rowOff>
    </xdr:from>
    <xdr:to>
      <xdr:col>81</xdr:col>
      <xdr:colOff>101600</xdr:colOff>
      <xdr:row>99</xdr:row>
      <xdr:rowOff>102046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93173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116134</xdr:rowOff>
    </xdr:from>
    <xdr:to>
      <xdr:col>76</xdr:col>
      <xdr:colOff>165100</xdr:colOff>
      <xdr:row>99</xdr:row>
      <xdr:rowOff>46284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62811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93663</xdr:rowOff>
    </xdr:from>
    <xdr:to>
      <xdr:col>72</xdr:col>
      <xdr:colOff>38100</xdr:colOff>
      <xdr:row>99</xdr:row>
      <xdr:rowOff>23813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40340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160680</xdr:rowOff>
    </xdr:from>
    <xdr:to>
      <xdr:col>67</xdr:col>
      <xdr:colOff>101600</xdr:colOff>
      <xdr:row>99</xdr:row>
      <xdr:rowOff>90830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81957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161017</xdr:rowOff>
    </xdr:from>
    <xdr:to>
      <xdr:col>116</xdr:col>
      <xdr:colOff>63500</xdr:colOff>
      <xdr:row>35</xdr:row>
      <xdr:rowOff>11169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990317"/>
          <a:ext cx="8382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160217</xdr:rowOff>
    </xdr:from>
    <xdr:to>
      <xdr:col>111</xdr:col>
      <xdr:colOff>177800</xdr:colOff>
      <xdr:row>35</xdr:row>
      <xdr:rowOff>11169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989517"/>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160217</xdr:rowOff>
    </xdr:from>
    <xdr:to>
      <xdr:col>107</xdr:col>
      <xdr:colOff>50800</xdr:colOff>
      <xdr:row>35</xdr:row>
      <xdr:rowOff>54775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989517"/>
          <a:ext cx="889000" cy="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54775</xdr:rowOff>
    </xdr:from>
    <xdr:to>
      <xdr:col>102</xdr:col>
      <xdr:colOff>114300</xdr:colOff>
      <xdr:row>36</xdr:row>
      <xdr:rowOff>58890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055525"/>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76670</xdr:rowOff>
    </xdr:from>
    <xdr:to>
      <xdr:col>98</xdr:col>
      <xdr:colOff>38100</xdr:colOff>
      <xdr:row>38</xdr:row>
      <xdr:rowOff>6820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169397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110217</xdr:rowOff>
    </xdr:from>
    <xdr:to>
      <xdr:col>116</xdr:col>
      <xdr:colOff>114300</xdr:colOff>
      <xdr:row>35</xdr:row>
      <xdr:rowOff>40367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93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133094</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79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131819</xdr:rowOff>
    </xdr:from>
    <xdr:to>
      <xdr:col>112</xdr:col>
      <xdr:colOff>38100</xdr:colOff>
      <xdr:row>35</xdr:row>
      <xdr:rowOff>61969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9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7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109417</xdr:rowOff>
    </xdr:from>
    <xdr:to>
      <xdr:col>107</xdr:col>
      <xdr:colOff>101600</xdr:colOff>
      <xdr:row>35</xdr:row>
      <xdr:rowOff>39567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9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56094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7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3975</xdr:rowOff>
    </xdr:from>
    <xdr:to>
      <xdr:col>102</xdr:col>
      <xdr:colOff>165100</xdr:colOff>
      <xdr:row>35</xdr:row>
      <xdr:rowOff>105575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0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122102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7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8090</xdr:rowOff>
    </xdr:from>
    <xdr:to>
      <xdr:col>98</xdr:col>
      <xdr:colOff>38100</xdr:colOff>
      <xdr:row>36</xdr:row>
      <xdr:rowOff>109690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1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126217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95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163350</xdr:rowOff>
    </xdr:from>
    <xdr:to>
      <xdr:col>116</xdr:col>
      <xdr:colOff>63500</xdr:colOff>
      <xdr:row>59</xdr:row>
      <xdr:rowOff>98513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07450"/>
          <a:ext cx="838200" cy="10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163350</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07450"/>
          <a:ext cx="889000" cy="1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36906</xdr:rowOff>
    </xdr:from>
    <xdr:to>
      <xdr:col>98</xdr:col>
      <xdr:colOff>38100</xdr:colOff>
      <xdr:row>59</xdr:row>
      <xdr:rowOff>138506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155033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47713</xdr:rowOff>
    </xdr:from>
    <xdr:to>
      <xdr:col>116</xdr:col>
      <xdr:colOff>114300</xdr:colOff>
      <xdr:row>59</xdr:row>
      <xdr:rowOff>149313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112550</xdr:rowOff>
    </xdr:from>
    <xdr:to>
      <xdr:col>112</xdr:col>
      <xdr:colOff>38100</xdr:colOff>
      <xdr:row>59</xdr:row>
      <xdr:rowOff>42700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59227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8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105867</xdr:rowOff>
    </xdr:from>
    <xdr:to>
      <xdr:col>116</xdr:col>
      <xdr:colOff>63500</xdr:colOff>
      <xdr:row>74</xdr:row>
      <xdr:rowOff>110045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93167"/>
          <a:ext cx="8382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58750</xdr:rowOff>
    </xdr:from>
    <xdr:to>
      <xdr:col>111</xdr:col>
      <xdr:colOff>177800</xdr:colOff>
      <xdr:row>74</xdr:row>
      <xdr:rowOff>110045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46050"/>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58750</xdr:rowOff>
    </xdr:from>
    <xdr:to>
      <xdr:col>107</xdr:col>
      <xdr:colOff>50800</xdr:colOff>
      <xdr:row>74</xdr:row>
      <xdr:rowOff>139992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46050"/>
          <a:ext cx="8890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139992</xdr:rowOff>
    </xdr:from>
    <xdr:to>
      <xdr:col>102</xdr:col>
      <xdr:colOff>114300</xdr:colOff>
      <xdr:row>75</xdr:row>
      <xdr:rowOff>12865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27292"/>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55067</xdr:rowOff>
    </xdr:from>
    <xdr:to>
      <xdr:col>116</xdr:col>
      <xdr:colOff>114300</xdr:colOff>
      <xdr:row>74</xdr:row>
      <xdr:rowOff>156667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77944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59245</xdr:rowOff>
    </xdr:from>
    <xdr:to>
      <xdr:col>112</xdr:col>
      <xdr:colOff>38100</xdr:colOff>
      <xdr:row>74</xdr:row>
      <xdr:rowOff>160845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7950</xdr:rowOff>
    </xdr:from>
    <xdr:to>
      <xdr:col>107</xdr:col>
      <xdr:colOff>101600</xdr:colOff>
      <xdr:row>74</xdr:row>
      <xdr:rowOff>109550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126077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89192</xdr:rowOff>
    </xdr:from>
    <xdr:to>
      <xdr:col>102</xdr:col>
      <xdr:colOff>165100</xdr:colOff>
      <xdr:row>75</xdr:row>
      <xdr:rowOff>19342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35869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133515</xdr:rowOff>
    </xdr:from>
    <xdr:to>
      <xdr:col>98</xdr:col>
      <xdr:colOff>38100</xdr:colOff>
      <xdr:row>75</xdr:row>
      <xdr:rowOff>63665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80192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は見られたが以前高い状況となっている。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から高止まり状態となっている。繰出金については、前年に対し</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円増加しほぼ横ばいとなっている。今後簡易水道事業や農業集落排水事業の施設の老朽化対策の実施に伴い増加することが予想されることから、経営戦略に注視しながら適切な負担を行っていく。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8,914
8,889
128.34
7,123,196
6,761,211
333,204
4,615,900
8,705,002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35</xdr:row>
      <xdr:rowOff>5969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4710"/>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96774</xdr:rowOff>
    </xdr:from>
    <xdr:to>
      <xdr:col>19</xdr:col>
      <xdr:colOff>177800</xdr:colOff>
      <xdr:row>35</xdr:row>
      <xdr:rowOff>5969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6074"/>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87503</xdr:rowOff>
    </xdr:from>
    <xdr:to>
      <xdr:col>15</xdr:col>
      <xdr:colOff>50800</xdr:colOff>
      <xdr:row>34</xdr:row>
      <xdr:rowOff>96774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680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31750</xdr:rowOff>
    </xdr:from>
    <xdr:to>
      <xdr:col>10</xdr:col>
      <xdr:colOff>114300</xdr:colOff>
      <xdr:row>34</xdr:row>
      <xdr:rowOff>87503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1050"/>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141224</xdr:rowOff>
    </xdr:from>
    <xdr:to>
      <xdr:col>6</xdr:col>
      <xdr:colOff>38100</xdr:colOff>
      <xdr:row>36</xdr:row>
      <xdr:rowOff>71374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54610</xdr:rowOff>
    </xdr:from>
    <xdr:to>
      <xdr:col>24</xdr:col>
      <xdr:colOff>114300</xdr:colOff>
      <xdr:row>34</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33037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126619</xdr:rowOff>
    </xdr:from>
    <xdr:to>
      <xdr:col>20</xdr:col>
      <xdr:colOff>38100</xdr:colOff>
      <xdr:row>35</xdr:row>
      <xdr:rowOff>56769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47896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45974</xdr:rowOff>
    </xdr:from>
    <xdr:to>
      <xdr:col>15</xdr:col>
      <xdr:colOff>101600</xdr:colOff>
      <xdr:row>34</xdr:row>
      <xdr:rowOff>147574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36703</xdr:rowOff>
    </xdr:from>
    <xdr:to>
      <xdr:col>10</xdr:col>
      <xdr:colOff>165100</xdr:colOff>
      <xdr:row>34</xdr:row>
      <xdr:rowOff>138303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129430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152400</xdr:rowOff>
    </xdr:from>
    <xdr:to>
      <xdr:col>6</xdr:col>
      <xdr:colOff>38100</xdr:colOff>
      <xdr:row>34</xdr:row>
      <xdr:rowOff>82550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99077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81637</xdr:rowOff>
    </xdr:from>
    <xdr:to>
      <xdr:col>24</xdr:col>
      <xdr:colOff>63500</xdr:colOff>
      <xdr:row>58</xdr:row>
      <xdr:rowOff>86451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25737"/>
          <a:ext cx="8382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46777</xdr:rowOff>
    </xdr:from>
    <xdr:to>
      <xdr:col>19</xdr:col>
      <xdr:colOff>177800</xdr:colOff>
      <xdr:row>58</xdr:row>
      <xdr:rowOff>81637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0877"/>
          <a:ext cx="889000" cy="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159930</xdr:rowOff>
    </xdr:from>
    <xdr:to>
      <xdr:col>15</xdr:col>
      <xdr:colOff>50800</xdr:colOff>
      <xdr:row>58</xdr:row>
      <xdr:rowOff>46777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2580"/>
          <a:ext cx="889000" cy="5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159930</xdr:rowOff>
    </xdr:from>
    <xdr:to>
      <xdr:col>10</xdr:col>
      <xdr:colOff>114300</xdr:colOff>
      <xdr:row>58</xdr:row>
      <xdr:rowOff>90780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2580"/>
          <a:ext cx="889000" cy="1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35651</xdr:rowOff>
    </xdr:from>
    <xdr:to>
      <xdr:col>24</xdr:col>
      <xdr:colOff>114300</xdr:colOff>
      <xdr:row>58</xdr:row>
      <xdr:rowOff>137251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30837</xdr:rowOff>
    </xdr:from>
    <xdr:to>
      <xdr:col>20</xdr:col>
      <xdr:colOff>38100</xdr:colOff>
      <xdr:row>58</xdr:row>
      <xdr:rowOff>132437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123564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167427</xdr:rowOff>
    </xdr:from>
    <xdr:to>
      <xdr:col>15</xdr:col>
      <xdr:colOff>101600</xdr:colOff>
      <xdr:row>58</xdr:row>
      <xdr:rowOff>97577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88704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109130</xdr:rowOff>
    </xdr:from>
    <xdr:to>
      <xdr:col>10</xdr:col>
      <xdr:colOff>165100</xdr:colOff>
      <xdr:row>58</xdr:row>
      <xdr:rowOff>39280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55807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39980</xdr:rowOff>
    </xdr:from>
    <xdr:to>
      <xdr:col>6</xdr:col>
      <xdr:colOff>38100</xdr:colOff>
      <xdr:row>58</xdr:row>
      <xdr:rowOff>141580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132707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139684</xdr:rowOff>
    </xdr:from>
    <xdr:to>
      <xdr:col>24</xdr:col>
      <xdr:colOff>63500</xdr:colOff>
      <xdr:row>76</xdr:row>
      <xdr:rowOff>56764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8434"/>
          <a:ext cx="838200" cy="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97561</xdr:rowOff>
    </xdr:from>
    <xdr:to>
      <xdr:col>19</xdr:col>
      <xdr:colOff>177800</xdr:colOff>
      <xdr:row>75</xdr:row>
      <xdr:rowOff>139684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56311"/>
          <a:ext cx="889000"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97561</xdr:rowOff>
    </xdr:from>
    <xdr:to>
      <xdr:col>15</xdr:col>
      <xdr:colOff>50800</xdr:colOff>
      <xdr:row>76</xdr:row>
      <xdr:rowOff>37112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6311"/>
          <a:ext cx="889000" cy="1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37112</xdr:rowOff>
    </xdr:from>
    <xdr:to>
      <xdr:col>10</xdr:col>
      <xdr:colOff>114300</xdr:colOff>
      <xdr:row>76</xdr:row>
      <xdr:rowOff>63805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7312"/>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33060</xdr:rowOff>
    </xdr:from>
    <xdr:to>
      <xdr:col>6</xdr:col>
      <xdr:colOff>38100</xdr:colOff>
      <xdr:row>77</xdr:row>
      <xdr:rowOff>134660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125787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5964</xdr:rowOff>
    </xdr:from>
    <xdr:to>
      <xdr:col>24</xdr:col>
      <xdr:colOff>114300</xdr:colOff>
      <xdr:row>76</xdr:row>
      <xdr:rowOff>107564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28841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8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88884</xdr:rowOff>
    </xdr:from>
    <xdr:to>
      <xdr:col>20</xdr:col>
      <xdr:colOff>38100</xdr:colOff>
      <xdr:row>76</xdr:row>
      <xdr:rowOff>19034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35561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46761</xdr:rowOff>
    </xdr:from>
    <xdr:to>
      <xdr:col>15</xdr:col>
      <xdr:colOff>101600</xdr:colOff>
      <xdr:row>75</xdr:row>
      <xdr:rowOff>148361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164888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157762</xdr:rowOff>
    </xdr:from>
    <xdr:to>
      <xdr:col>10</xdr:col>
      <xdr:colOff>165100</xdr:colOff>
      <xdr:row>76</xdr:row>
      <xdr:rowOff>87912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104439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13005</xdr:rowOff>
    </xdr:from>
    <xdr:to>
      <xdr:col>6</xdr:col>
      <xdr:colOff>38100</xdr:colOff>
      <xdr:row>76</xdr:row>
      <xdr:rowOff>114605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131132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120236</xdr:rowOff>
    </xdr:from>
    <xdr:to>
      <xdr:col>24</xdr:col>
      <xdr:colOff>63500</xdr:colOff>
      <xdr:row>97</xdr:row>
      <xdr:rowOff>147196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50886"/>
          <a:ext cx="8382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120236</xdr:rowOff>
    </xdr:from>
    <xdr:to>
      <xdr:col>19</xdr:col>
      <xdr:colOff>177800</xdr:colOff>
      <xdr:row>98</xdr:row>
      <xdr:rowOff>20673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50886"/>
          <a:ext cx="889000" cy="7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161413</xdr:rowOff>
    </xdr:from>
    <xdr:to>
      <xdr:col>15</xdr:col>
      <xdr:colOff>50800</xdr:colOff>
      <xdr:row>98</xdr:row>
      <xdr:rowOff>20673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92063"/>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127377</xdr:rowOff>
    </xdr:from>
    <xdr:to>
      <xdr:col>10</xdr:col>
      <xdr:colOff>114300</xdr:colOff>
      <xdr:row>97</xdr:row>
      <xdr:rowOff>161413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8027"/>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157337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96396</xdr:rowOff>
    </xdr:from>
    <xdr:to>
      <xdr:col>24</xdr:col>
      <xdr:colOff>114300</xdr:colOff>
      <xdr:row>98</xdr:row>
      <xdr:rowOff>26546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119273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69436</xdr:rowOff>
    </xdr:from>
    <xdr:to>
      <xdr:col>20</xdr:col>
      <xdr:colOff>38100</xdr:colOff>
      <xdr:row>97</xdr:row>
      <xdr:rowOff>171036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16113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47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141323</xdr:rowOff>
    </xdr:from>
    <xdr:to>
      <xdr:col>15</xdr:col>
      <xdr:colOff>101600</xdr:colOff>
      <xdr:row>98</xdr:row>
      <xdr:rowOff>71473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88000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54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110613</xdr:rowOff>
    </xdr:from>
    <xdr:to>
      <xdr:col>10</xdr:col>
      <xdr:colOff>165100</xdr:colOff>
      <xdr:row>98</xdr:row>
      <xdr:rowOff>40763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57290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51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76577</xdr:rowOff>
    </xdr:from>
    <xdr:to>
      <xdr:col>6</xdr:col>
      <xdr:colOff>38100</xdr:colOff>
      <xdr:row>98</xdr:row>
      <xdr:rowOff>6727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23254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48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16637</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126365</xdr:rowOff>
    </xdr:from>
    <xdr:to>
      <xdr:col>41</xdr:col>
      <xdr:colOff>50800</xdr:colOff>
      <xdr:row>39</xdr:row>
      <xdr:rowOff>16637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146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11557</xdr:rowOff>
    </xdr:from>
    <xdr:to>
      <xdr:col>36</xdr:col>
      <xdr:colOff>165100</xdr:colOff>
      <xdr:row>37</xdr:row>
      <xdr:rowOff>113157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129684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137287</xdr:rowOff>
    </xdr:from>
    <xdr:to>
      <xdr:col>41</xdr:col>
      <xdr:colOff>101600</xdr:colOff>
      <xdr:row>39</xdr:row>
      <xdr:rowOff>67437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58564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75565</xdr:rowOff>
    </xdr:from>
    <xdr:to>
      <xdr:col>36</xdr:col>
      <xdr:colOff>165100</xdr:colOff>
      <xdr:row>39</xdr:row>
      <xdr:rowOff>5715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168292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122127</xdr:rowOff>
    </xdr:from>
    <xdr:to>
      <xdr:col>55</xdr:col>
      <xdr:colOff>0</xdr:colOff>
      <xdr:row>58</xdr:row>
      <xdr:rowOff>148339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66227"/>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118888</xdr:rowOff>
    </xdr:from>
    <xdr:to>
      <xdr:col>50</xdr:col>
      <xdr:colOff>114300</xdr:colOff>
      <xdr:row>58</xdr:row>
      <xdr:rowOff>122127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2988"/>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118888</xdr:rowOff>
    </xdr:from>
    <xdr:to>
      <xdr:col>45</xdr:col>
      <xdr:colOff>177800</xdr:colOff>
      <xdr:row>58</xdr:row>
      <xdr:rowOff>133922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2988"/>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133922</xdr:rowOff>
    </xdr:from>
    <xdr:to>
      <xdr:col>41</xdr:col>
      <xdr:colOff>50800</xdr:colOff>
      <xdr:row>58</xdr:row>
      <xdr:rowOff>134309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78022"/>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112680</xdr:rowOff>
    </xdr:from>
    <xdr:to>
      <xdr:col>36</xdr:col>
      <xdr:colOff>165100</xdr:colOff>
      <xdr:row>59</xdr:row>
      <xdr:rowOff>42830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33957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1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97539</xdr:rowOff>
    </xdr:from>
    <xdr:to>
      <xdr:col>55</xdr:col>
      <xdr:colOff>50800</xdr:colOff>
      <xdr:row>59</xdr:row>
      <xdr:rowOff>27689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71327</xdr:rowOff>
    </xdr:from>
    <xdr:to>
      <xdr:col>50</xdr:col>
      <xdr:colOff>165100</xdr:colOff>
      <xdr:row>59</xdr:row>
      <xdr:rowOff>1477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164054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68088</xdr:rowOff>
    </xdr:from>
    <xdr:to>
      <xdr:col>46</xdr:col>
      <xdr:colOff>38100</xdr:colOff>
      <xdr:row>58</xdr:row>
      <xdr:rowOff>169688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160815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83122</xdr:rowOff>
    </xdr:from>
    <xdr:to>
      <xdr:col>41</xdr:col>
      <xdr:colOff>101600</xdr:colOff>
      <xdr:row>59</xdr:row>
      <xdr:rowOff>13272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83509</xdr:rowOff>
    </xdr:from>
    <xdr:to>
      <xdr:col>36</xdr:col>
      <xdr:colOff>165100</xdr:colOff>
      <xdr:row>59</xdr:row>
      <xdr:rowOff>13659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30186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124803</xdr:rowOff>
    </xdr:from>
    <xdr:to>
      <xdr:col>55</xdr:col>
      <xdr:colOff>0</xdr:colOff>
      <xdr:row>78</xdr:row>
      <xdr:rowOff>137361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97903"/>
          <a:ext cx="838200" cy="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127318</xdr:rowOff>
    </xdr:from>
    <xdr:to>
      <xdr:col>50</xdr:col>
      <xdr:colOff>114300</xdr:colOff>
      <xdr:row>78</xdr:row>
      <xdr:rowOff>137361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00418"/>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127318</xdr:rowOff>
    </xdr:from>
    <xdr:to>
      <xdr:col>45</xdr:col>
      <xdr:colOff>177800</xdr:colOff>
      <xdr:row>78</xdr:row>
      <xdr:rowOff>129132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0418"/>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129132</xdr:rowOff>
    </xdr:from>
    <xdr:to>
      <xdr:col>41</xdr:col>
      <xdr:colOff>50800</xdr:colOff>
      <xdr:row>78</xdr:row>
      <xdr:rowOff>134313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223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70841</xdr:rowOff>
    </xdr:from>
    <xdr:to>
      <xdr:col>36</xdr:col>
      <xdr:colOff>165100</xdr:colOff>
      <xdr:row>79</xdr:row>
      <xdr:rowOff>991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17518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74003</xdr:rowOff>
    </xdr:from>
    <xdr:to>
      <xdr:col>55</xdr:col>
      <xdr:colOff>50800</xdr:colOff>
      <xdr:row>79</xdr:row>
      <xdr:rowOff>4153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86561</xdr:rowOff>
    </xdr:from>
    <xdr:to>
      <xdr:col>50</xdr:col>
      <xdr:colOff>165100</xdr:colOff>
      <xdr:row>79</xdr:row>
      <xdr:rowOff>16711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7838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5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76518</xdr:rowOff>
    </xdr:from>
    <xdr:to>
      <xdr:col>46</xdr:col>
      <xdr:colOff>38100</xdr:colOff>
      <xdr:row>79</xdr:row>
      <xdr:rowOff>6668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78332</xdr:rowOff>
    </xdr:from>
    <xdr:to>
      <xdr:col>41</xdr:col>
      <xdr:colOff>101600</xdr:colOff>
      <xdr:row>79</xdr:row>
      <xdr:rowOff>8482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171059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83513</xdr:rowOff>
    </xdr:from>
    <xdr:to>
      <xdr:col>36</xdr:col>
      <xdr:colOff>165100</xdr:colOff>
      <xdr:row>79</xdr:row>
      <xdr:rowOff>13663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4790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108783</xdr:rowOff>
    </xdr:from>
    <xdr:to>
      <xdr:col>55</xdr:col>
      <xdr:colOff>0</xdr:colOff>
      <xdr:row>98</xdr:row>
      <xdr:rowOff>113134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10883"/>
          <a:ext cx="8382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113134</xdr:rowOff>
    </xdr:from>
    <xdr:to>
      <xdr:col>50</xdr:col>
      <xdr:colOff>114300</xdr:colOff>
      <xdr:row>98</xdr:row>
      <xdr:rowOff>117880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15234"/>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117880</xdr:rowOff>
    </xdr:from>
    <xdr:to>
      <xdr:col>45</xdr:col>
      <xdr:colOff>177800</xdr:colOff>
      <xdr:row>98</xdr:row>
      <xdr:rowOff>124287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919980"/>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107828</xdr:rowOff>
    </xdr:from>
    <xdr:to>
      <xdr:col>41</xdr:col>
      <xdr:colOff>50800</xdr:colOff>
      <xdr:row>98</xdr:row>
      <xdr:rowOff>124287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90992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64345</xdr:rowOff>
    </xdr:from>
    <xdr:to>
      <xdr:col>36</xdr:col>
      <xdr:colOff>165100</xdr:colOff>
      <xdr:row>98</xdr:row>
      <xdr:rowOff>165945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157072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57983</xdr:rowOff>
    </xdr:from>
    <xdr:to>
      <xdr:col>55</xdr:col>
      <xdr:colOff>50800</xdr:colOff>
      <xdr:row>98</xdr:row>
      <xdr:rowOff>159583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62334</xdr:rowOff>
    </xdr:from>
    <xdr:to>
      <xdr:col>50</xdr:col>
      <xdr:colOff>165100</xdr:colOff>
      <xdr:row>98</xdr:row>
      <xdr:rowOff>163934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155061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67080</xdr:rowOff>
    </xdr:from>
    <xdr:to>
      <xdr:col>46</xdr:col>
      <xdr:colOff>38100</xdr:colOff>
      <xdr:row>98</xdr:row>
      <xdr:rowOff>168680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73487</xdr:rowOff>
    </xdr:from>
    <xdr:to>
      <xdr:col>41</xdr:col>
      <xdr:colOff>101600</xdr:colOff>
      <xdr:row>99</xdr:row>
      <xdr:rowOff>3637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166214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57028</xdr:rowOff>
    </xdr:from>
    <xdr:to>
      <xdr:col>36</xdr:col>
      <xdr:colOff>165100</xdr:colOff>
      <xdr:row>98</xdr:row>
      <xdr:rowOff>158628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137147</xdr:rowOff>
    </xdr:from>
    <xdr:to>
      <xdr:col>85</xdr:col>
      <xdr:colOff>127000</xdr:colOff>
      <xdr:row>36</xdr:row>
      <xdr:rowOff>32848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137897"/>
          <a:ext cx="8382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133909</xdr:rowOff>
    </xdr:from>
    <xdr:to>
      <xdr:col>81</xdr:col>
      <xdr:colOff>50800</xdr:colOff>
      <xdr:row>36</xdr:row>
      <xdr:rowOff>32848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34659"/>
          <a:ext cx="8890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133909</xdr:rowOff>
    </xdr:from>
    <xdr:to>
      <xdr:col>76</xdr:col>
      <xdr:colOff>114300</xdr:colOff>
      <xdr:row>36</xdr:row>
      <xdr:rowOff>8979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34659"/>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47936</xdr:rowOff>
    </xdr:from>
    <xdr:to>
      <xdr:col>71</xdr:col>
      <xdr:colOff>177800</xdr:colOff>
      <xdr:row>36</xdr:row>
      <xdr:rowOff>8979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048686"/>
          <a:ext cx="889000" cy="1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4318</xdr:rowOff>
    </xdr:from>
    <xdr:to>
      <xdr:col>67</xdr:col>
      <xdr:colOff>101600</xdr:colOff>
      <xdr:row>38</xdr:row>
      <xdr:rowOff>105918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97045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86347</xdr:rowOff>
    </xdr:from>
    <xdr:to>
      <xdr:col>85</xdr:col>
      <xdr:colOff>177800</xdr:colOff>
      <xdr:row>36</xdr:row>
      <xdr:rowOff>16497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109224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153498</xdr:rowOff>
    </xdr:from>
    <xdr:to>
      <xdr:col>81</xdr:col>
      <xdr:colOff>101600</xdr:colOff>
      <xdr:row>36</xdr:row>
      <xdr:rowOff>83648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100175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83109</xdr:rowOff>
    </xdr:from>
    <xdr:to>
      <xdr:col>76</xdr:col>
      <xdr:colOff>165100</xdr:colOff>
      <xdr:row>36</xdr:row>
      <xdr:rowOff>13259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29786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129629</xdr:rowOff>
    </xdr:from>
    <xdr:to>
      <xdr:col>72</xdr:col>
      <xdr:colOff>38100</xdr:colOff>
      <xdr:row>36</xdr:row>
      <xdr:rowOff>59779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3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76306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0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168586</xdr:rowOff>
    </xdr:from>
    <xdr:to>
      <xdr:col>67</xdr:col>
      <xdr:colOff>101600</xdr:colOff>
      <xdr:row>35</xdr:row>
      <xdr:rowOff>98736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115263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79162</xdr:rowOff>
    </xdr:from>
    <xdr:to>
      <xdr:col>85</xdr:col>
      <xdr:colOff>127000</xdr:colOff>
      <xdr:row>57</xdr:row>
      <xdr:rowOff>104422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51812"/>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79162</xdr:rowOff>
    </xdr:from>
    <xdr:to>
      <xdr:col>81</xdr:col>
      <xdr:colOff>50800</xdr:colOff>
      <xdr:row>57</xdr:row>
      <xdr:rowOff>124037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51812"/>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80479</xdr:rowOff>
    </xdr:from>
    <xdr:to>
      <xdr:col>76</xdr:col>
      <xdr:colOff>114300</xdr:colOff>
      <xdr:row>57</xdr:row>
      <xdr:rowOff>124037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53129"/>
          <a:ext cx="889000" cy="4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80479</xdr:rowOff>
    </xdr:from>
    <xdr:to>
      <xdr:col>71</xdr:col>
      <xdr:colOff>177800</xdr:colOff>
      <xdr:row>57</xdr:row>
      <xdr:rowOff>97112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312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53622</xdr:rowOff>
    </xdr:from>
    <xdr:to>
      <xdr:col>85</xdr:col>
      <xdr:colOff>177800</xdr:colOff>
      <xdr:row>57</xdr:row>
      <xdr:rowOff>155222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139999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28362</xdr:rowOff>
    </xdr:from>
    <xdr:to>
      <xdr:col>81</xdr:col>
      <xdr:colOff>101600</xdr:colOff>
      <xdr:row>57</xdr:row>
      <xdr:rowOff>129962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121089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73237</xdr:rowOff>
    </xdr:from>
    <xdr:to>
      <xdr:col>76</xdr:col>
      <xdr:colOff>165100</xdr:colOff>
      <xdr:row>58</xdr:row>
      <xdr:rowOff>3387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165964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29679</xdr:rowOff>
    </xdr:from>
    <xdr:to>
      <xdr:col>72</xdr:col>
      <xdr:colOff>38100</xdr:colOff>
      <xdr:row>57</xdr:row>
      <xdr:rowOff>131279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46312</xdr:rowOff>
    </xdr:from>
    <xdr:to>
      <xdr:col>67</xdr:col>
      <xdr:colOff>101600</xdr:colOff>
      <xdr:row>57</xdr:row>
      <xdr:rowOff>147912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139039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123875</xdr:rowOff>
    </xdr:from>
    <xdr:to>
      <xdr:col>85</xdr:col>
      <xdr:colOff>127000</xdr:colOff>
      <xdr:row>78</xdr:row>
      <xdr:rowOff>129573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96975"/>
          <a:ext cx="8382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129573</xdr:rowOff>
    </xdr:from>
    <xdr:to>
      <xdr:col>81</xdr:col>
      <xdr:colOff>50800</xdr:colOff>
      <xdr:row>78</xdr:row>
      <xdr:rowOff>139368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2673"/>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139368</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12468"/>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132904</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06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78174</xdr:rowOff>
    </xdr:from>
    <xdr:to>
      <xdr:col>67</xdr:col>
      <xdr:colOff>101600</xdr:colOff>
      <xdr:row>79</xdr:row>
      <xdr:rowOff>8324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24851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73075</xdr:rowOff>
    </xdr:from>
    <xdr:to>
      <xdr:col>85</xdr:col>
      <xdr:colOff>177800</xdr:colOff>
      <xdr:row>79</xdr:row>
      <xdr:rowOff>3225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78773</xdr:rowOff>
    </xdr:from>
    <xdr:to>
      <xdr:col>81</xdr:col>
      <xdr:colOff>101600</xdr:colOff>
      <xdr:row>79</xdr:row>
      <xdr:rowOff>8923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4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88568</xdr:rowOff>
    </xdr:from>
    <xdr:to>
      <xdr:col>76</xdr:col>
      <xdr:colOff>165100</xdr:colOff>
      <xdr:row>79</xdr:row>
      <xdr:rowOff>18718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5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82104</xdr:rowOff>
    </xdr:from>
    <xdr:to>
      <xdr:col>67</xdr:col>
      <xdr:colOff>101600</xdr:colOff>
      <xdr:row>79</xdr:row>
      <xdr:rowOff>12254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3381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4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27535</xdr:rowOff>
    </xdr:from>
    <xdr:to>
      <xdr:col>85</xdr:col>
      <xdr:colOff>127000</xdr:colOff>
      <xdr:row>95</xdr:row>
      <xdr:rowOff>73484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315285"/>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73484</xdr:rowOff>
    </xdr:from>
    <xdr:to>
      <xdr:col>81</xdr:col>
      <xdr:colOff>50800</xdr:colOff>
      <xdr:row>95</xdr:row>
      <xdr:rowOff>91708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36123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91708</xdr:rowOff>
    </xdr:from>
    <xdr:to>
      <xdr:col>76</xdr:col>
      <xdr:colOff>114300</xdr:colOff>
      <xdr:row>95</xdr:row>
      <xdr:rowOff>139925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379458"/>
          <a:ext cx="8890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129440</xdr:rowOff>
    </xdr:from>
    <xdr:to>
      <xdr:col>71</xdr:col>
      <xdr:colOff>177800</xdr:colOff>
      <xdr:row>95</xdr:row>
      <xdr:rowOff>139925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245740"/>
          <a:ext cx="889000" cy="18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148185</xdr:rowOff>
    </xdr:from>
    <xdr:to>
      <xdr:col>85</xdr:col>
      <xdr:colOff>177800</xdr:colOff>
      <xdr:row>95</xdr:row>
      <xdr:rowOff>78335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2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171062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11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22684</xdr:rowOff>
    </xdr:from>
    <xdr:to>
      <xdr:col>81</xdr:col>
      <xdr:colOff>101600</xdr:colOff>
      <xdr:row>95</xdr:row>
      <xdr:rowOff>124284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3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140811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08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40908</xdr:rowOff>
    </xdr:from>
    <xdr:to>
      <xdr:col>76</xdr:col>
      <xdr:colOff>165100</xdr:colOff>
      <xdr:row>95</xdr:row>
      <xdr:rowOff>142508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159035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1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89125</xdr:rowOff>
    </xdr:from>
    <xdr:to>
      <xdr:col>72</xdr:col>
      <xdr:colOff>38100</xdr:colOff>
      <xdr:row>96</xdr:row>
      <xdr:rowOff>19275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35802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15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78640</xdr:rowOff>
    </xdr:from>
    <xdr:to>
      <xdr:col>67</xdr:col>
      <xdr:colOff>101600</xdr:colOff>
      <xdr:row>95</xdr:row>
      <xdr:rowOff>8790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1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25317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597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163821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住民一人当たりのコストとして、衛生費、消防費及び公債費がの高い状況が続いている。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近年高い値をとっていた民生費については類似団体平均と比べ、前年度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倍であったのが、</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倍と大幅に改善がされた。特に国保事業特別会計への繰出金の減額が要因となっている。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倍と乖離が大きい。主な原因は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位となっており高いものとなっている。これは、町域が広大であるため消防職員や消防団員数が多くなっていることが主な要因となっている。公債費については、類似団体平均や県平均と比べてもほぼ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これは、町の建設事業費や一部事務組合への建設費補助分も地方債を多く活用しているため、公債費の歳出額が多くなっている状況である。今後もこの状況が続くうえ、人口減少も加速していることから、人口一人当たりの公債費は増額傾向は続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の標準財政規模に対する割合は、以前より普通交付税の合併算定替がなくなった場合を想定して予算編成を行ってきたため、結果として増加している状況となっている。実質単年度収支がマイナスとなったのは、災害等に要する経費や一部事務組合への負担金の増により財政調整基金の取崩し額が増加し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年度で、公共施設の維持のための特定目的基金の設置を行い、財政調整基金を財源とする予定だが、振替後の財政調整基金残高が標準財政規模の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％前後となるよう計画的に活用していく。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一般会計では災害対応や一部事務組合への負担金の増額らの影響により、黒字額は減少となった。また、国民健康保険事業会計では県が中心的な運営に変わったことにより大きく減少すること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が控える。これらに対する一般会計からの繰入金の増加も見込まれることから、持続的な経営の健全化が図られるように取り組まなければなら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年度以降で元利償還金が増加している。これは、平成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年度より元金償還が始まった平成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年度の合併特例事業債の償還が影響している。</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将来支払う一般会計等に係る地方債額は</a:t>
          </a:r>
          <a:r>
            <a:rPr kumimoji="1" lang="en-US" altLang="ja-JP" sz="1400">
              <a:latin typeface="ＭＳ ゴシック" pitchFamily="49" charset="-128"/>
              <a:ea typeface="ＭＳ ゴシック" pitchFamily="49" charset="-128"/>
            </a:rPr>
            <a:t>481</a:t>
          </a:r>
          <a:r>
            <a:rPr kumimoji="1" lang="ja-JP" altLang="en-US" sz="1400">
              <a:latin typeface="ＭＳ ゴシック" pitchFamily="49" charset="-128"/>
              <a:ea typeface="ＭＳ ゴシック" pitchFamily="49" charset="-128"/>
            </a:rPr>
            <a:t>百万円、組合等負担等見込額が</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百万円減少となり、それに充当できる財源においては減少が少なかったことから結果将来負担比率の分子は前年度より</a:t>
          </a:r>
          <a:r>
            <a:rPr kumimoji="1" lang="en-US" altLang="ja-JP" sz="1400">
              <a:latin typeface="ＭＳ ゴシック" pitchFamily="49" charset="-128"/>
              <a:ea typeface="ＭＳ ゴシック" pitchFamily="49" charset="-128"/>
            </a:rPr>
            <a:t>548</a:t>
          </a:r>
          <a:r>
            <a:rPr kumimoji="1" lang="ja-JP" altLang="en-US" sz="1400">
              <a:latin typeface="ＭＳ ゴシック" pitchFamily="49" charset="-128"/>
              <a:ea typeface="ＭＳ ゴシック" pitchFamily="49" charset="-128"/>
            </a:rPr>
            <a:t>百万円減少することとなった。</a:t>
          </a:r>
        </a:p>
        <a:p>
          <a:r>
            <a:rPr kumimoji="1" lang="ja-JP" altLang="en-US" sz="1400">
              <a:latin typeface="ＭＳ ゴシック" pitchFamily="49" charset="-128"/>
              <a:ea typeface="ＭＳ ゴシック" pitchFamily="49" charset="-128"/>
            </a:rPr>
            <a:t>　今後も全国的に見ても高い住民一人当たりの公債費を減少させるよう、計画的な地方債の活用を行っていく。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財政調整基金については、全基金のうちの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％とそのほとんどを占めている。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その他特定目的基金については、総額として増減の乏しい状況となっている。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今後は公共施設の老朽化対策や道の駅整備事業らの大規模事業が控えることから基金残高については減少すると思われる。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中長期的な視点を継続し必要な分については取崩しを行いつつも、災害などの緊急的な案件にも対応できるよう備えていく。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合併振興基金については、合併後の町民の連携強化及び地域振興を図る事業に充当するものである。地上デジタル放送中継施設基金は、町が運営する中継施設の維持管理等に係る経費に充てられるものである。上芝貞雄文化・教育振興基金は文化・教育の振興を図るための経費に充てられるものである。中山間ふるさと・水と土保全対策基金については、ため池や用水路当の機能を維持するための住民活動の促進するための経費に充当するものである。福祉基金は福祉活動の促進等に充て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その他特定目的基金で増減のあるものは利息の再積によるものが多いが、地上デジタル放送中継施設基金については、毎年施設の維持に要する経費を繰入を行っているため年々減少している。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合併振興基金については、償還が済んだ額から平成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保育所移築事業等の一部に充当を予定。また地上デジタル放送中継施設基金については、今後大規模な設備更新を予定しており減少する見込み。一方で、公共施設の維持整備を目的とした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年度に設置する予定とし、必要額の積立てを行っていく。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縮減を見越して、中長期計画を立て取り組んできたところ、支所等経費や地方創生関係の算定もあり減少幅が少なかったことから財政調整基金が高い割合で徐々に増加する結果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現在積立が多い額については、令和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年度を期限として策定する個別施設計画を踏まえ、維持に要する財源として公共施設の維持整備を目的とした特定目的の基金の設置を予定しており、当基金の財源として活用していく。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増減なく推移している。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当面の間は繰り上げての償還を行うことがないこと、償還額が一時的に増加することがないよう計画的な起債を心がけていることから、現状のまま推移するものと思われる。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8,914
8,889
128.34
7,123,196
6,761,211
333,204
4,615,900
8,705,002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当町の</a:t>
          </a:r>
          <a:r>
            <a:rPr kumimoji="1" lang="ja-JP" altLang="en-US" sz="1050">
              <a:solidFill>
                <a:schemeClr val="dk1"/>
              </a:solidFill>
              <a:effectLst/>
              <a:latin typeface="+mn-lt"/>
              <a:ea typeface="+mn-ea"/>
              <a:cs typeface="+mn-cs"/>
            </a:rPr>
            <a:t>債務償還比率</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前年度と比し</a:t>
          </a:r>
          <a:r>
            <a:rPr kumimoji="1" lang="en-US" altLang="ja-JP" sz="1050">
              <a:solidFill>
                <a:schemeClr val="dk1"/>
              </a:solidFill>
              <a:effectLst/>
              <a:latin typeface="+mn-lt"/>
              <a:ea typeface="+mn-ea"/>
              <a:cs typeface="+mn-cs"/>
            </a:rPr>
            <a:t>7.0</a:t>
          </a:r>
          <a:r>
            <a:rPr kumimoji="1" lang="ja-JP" altLang="en-US" sz="1050">
              <a:solidFill>
                <a:schemeClr val="dk1"/>
              </a:solidFill>
              <a:effectLst/>
              <a:latin typeface="+mn-lt"/>
              <a:ea typeface="+mn-ea"/>
              <a:cs typeface="+mn-cs"/>
            </a:rPr>
            <a:t>ポイント高いものとなった。これは、普通交付税の合併算定替の縮減等による経常一般財源当の分母の減少によるものが大きい。また、</a:t>
          </a:r>
          <a:r>
            <a:rPr kumimoji="1" lang="ja-JP" altLang="ja-JP" sz="1050">
              <a:solidFill>
                <a:schemeClr val="dk1"/>
              </a:solidFill>
              <a:effectLst/>
              <a:latin typeface="+mn-lt"/>
              <a:ea typeface="+mn-ea"/>
              <a:cs typeface="+mn-cs"/>
            </a:rPr>
            <a:t>類似団体に比べ</a:t>
          </a:r>
          <a:r>
            <a:rPr kumimoji="1" lang="en-US" altLang="ja-JP" sz="1050">
              <a:solidFill>
                <a:schemeClr val="dk1"/>
              </a:solidFill>
              <a:effectLst/>
              <a:latin typeface="+mn-lt"/>
              <a:ea typeface="+mn-ea"/>
              <a:cs typeface="+mn-cs"/>
            </a:rPr>
            <a:t>217.6</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高いものとなって</a:t>
          </a:r>
          <a:r>
            <a:rPr kumimoji="1" lang="ja-JP" altLang="en-US" sz="1050">
              <a:solidFill>
                <a:schemeClr val="dk1"/>
              </a:solidFill>
              <a:effectLst/>
              <a:latin typeface="+mn-lt"/>
              <a:ea typeface="+mn-ea"/>
              <a:cs typeface="+mn-cs"/>
            </a:rPr>
            <a:t>のは、</a:t>
          </a:r>
          <a:r>
            <a:rPr kumimoji="1" lang="ja-JP" altLang="ja-JP" sz="1050">
              <a:solidFill>
                <a:schemeClr val="dk1"/>
              </a:solidFill>
              <a:effectLst/>
              <a:latin typeface="+mn-lt"/>
              <a:ea typeface="+mn-ea"/>
              <a:cs typeface="+mn-cs"/>
            </a:rPr>
            <a:t>自主財源に乏しい財政事情から交付税算定の高い地方債に依存しているため、地方債残高が高く将来負担額もおのずと高くなることに起因している。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00000000-0008-0000-0000-00004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id="{00000000-0008-0000-0000-00004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80" name="債務償還比率最大値テキスト">
          <a:extLst>
            <a:ext uri="{FF2B5EF4-FFF2-40B4-BE49-F238E27FC236}">
              <a16:creationId xmlns:a16="http://schemas.microsoft.com/office/drawing/2014/main" id="{00000000-0008-0000-0000-000050000000}"/>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82" name="債務償還比率平均値テキスト">
          <a:extLst>
            <a:ext uri="{FF2B5EF4-FFF2-40B4-BE49-F238E27FC236}">
              <a16:creationId xmlns:a16="http://schemas.microsoft.com/office/drawing/2014/main" id="{00000000-0008-0000-0000-000052000000}"/>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141930</xdr:rowOff>
    </xdr:from>
    <xdr:to>
      <xdr:col>76</xdr:col>
      <xdr:colOff>73025</xdr:colOff>
      <xdr:row>30</xdr:row>
      <xdr:rowOff>72080</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14744700" y="5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164807</xdr:rowOff>
    </xdr:from>
    <xdr:ext cx="469744" cy="259045"/>
    <xdr:sp macro="" textlink="">
      <xdr:nvSpPr>
        <xdr:cNvPr id="91" name="債務償還比率該当値テキスト">
          <a:extLst>
            <a:ext uri="{FF2B5EF4-FFF2-40B4-BE49-F238E27FC236}">
              <a16:creationId xmlns:a16="http://schemas.microsoft.com/office/drawing/2014/main" id="{00000000-0008-0000-0000-00005B000000}"/>
            </a:ext>
          </a:extLst>
        </xdr:cNvPr>
        <xdr:cNvSpPr txBox="1"/>
      </xdr:nvSpPr>
      <xdr:spPr>
        <a:xfrm>
          <a:off x="14846300" y="573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150326</xdr:rowOff>
    </xdr:from>
    <xdr:to>
      <xdr:col>72</xdr:col>
      <xdr:colOff>123825</xdr:colOff>
      <xdr:row>30</xdr:row>
      <xdr:rowOff>80476</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14033500" y="58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21280</xdr:rowOff>
    </xdr:from>
    <xdr:to>
      <xdr:col>76</xdr:col>
      <xdr:colOff>22225</xdr:colOff>
      <xdr:row>30</xdr:row>
      <xdr:rowOff>29676</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14084300" y="5936305"/>
          <a:ext cx="711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94" name="n_1aveValue債務償還比率">
          <a:extLst>
            <a:ext uri="{FF2B5EF4-FFF2-40B4-BE49-F238E27FC236}">
              <a16:creationId xmlns:a16="http://schemas.microsoft.com/office/drawing/2014/main" id="{00000000-0008-0000-0000-00005E000000}"/>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97003</xdr:rowOff>
    </xdr:from>
    <xdr:ext cx="469744" cy="259045"/>
    <xdr:sp macro="" textlink="">
      <xdr:nvSpPr>
        <xdr:cNvPr id="95" name="n_1mainValue債務償還比率">
          <a:extLst>
            <a:ext uri="{FF2B5EF4-FFF2-40B4-BE49-F238E27FC236}">
              <a16:creationId xmlns:a16="http://schemas.microsoft.com/office/drawing/2014/main" id="{00000000-0008-0000-0000-00005F000000}"/>
            </a:ext>
          </a:extLst>
        </xdr:cNvPr>
        <xdr:cNvSpPr txBox="1"/>
      </xdr:nvSpPr>
      <xdr:spPr>
        <a:xfrm>
          <a:off x="13836727" y="56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8,914
8,889
128.34
7,123,196
6,761,211
333,204
4,615,900
8,705,002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8,914
8,889
128.34
7,123,196
6,761,211
333,204
4,615,900
8,705,002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0%20&#9733;&#32000;&#32654;&#37326;&#30010;/&#12304;&#36001;&#25919;&#29366;&#27841;&#36039;&#26009;&#38598;&#12305;_303046_&#32000;&#32654;&#3732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115.7</v>
          </cell>
          <cell r="BX73">
            <v>110.5</v>
          </cell>
          <cell r="CF73">
            <v>83.5</v>
          </cell>
          <cell r="CN73">
            <v>78</v>
          </cell>
          <cell r="CV73">
            <v>64.2</v>
          </cell>
        </row>
        <row r="75">
          <cell r="BP75">
            <v>10.3</v>
          </cell>
          <cell r="BX75">
            <v>8.4</v>
          </cell>
          <cell r="CF75">
            <v>7.4</v>
          </cell>
          <cell r="CN75">
            <v>7.7</v>
          </cell>
          <cell r="CV75">
            <v>9.3000000000000007</v>
          </cell>
        </row>
        <row r="77">
          <cell r="AN77" t="str">
            <v>類似団体内平均値</v>
          </cell>
          <cell r="BP77">
            <v>10.199999999999999</v>
          </cell>
          <cell r="BX77">
            <v>0.8</v>
          </cell>
          <cell r="CF77">
            <v>0</v>
          </cell>
          <cell r="CN77">
            <v>0</v>
          </cell>
          <cell r="CV77">
            <v>0</v>
          </cell>
        </row>
        <row r="79">
          <cell r="BP79">
            <v>9.1</v>
          </cell>
          <cell r="BX79">
            <v>8.1</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7123196</v>
      </c>
      <c r="BO4" s="423"/>
      <c r="BP4" s="423"/>
      <c r="BQ4" s="423"/>
      <c r="BR4" s="423"/>
      <c r="BS4" s="423"/>
      <c r="BT4" s="423"/>
      <c r="BU4" s="424"/>
      <c r="BV4" s="422">
        <v>7681020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7.2</v>
      </c>
      <c r="CU4" s="604"/>
      <c r="CV4" s="604"/>
      <c r="CW4" s="604"/>
      <c r="CX4" s="604"/>
      <c r="CY4" s="604"/>
      <c r="CZ4" s="604"/>
      <c r="DA4" s="605"/>
      <c r="DB4" s="603">
        <v>11.1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6761211</v>
      </c>
      <c r="BO5" s="428"/>
      <c r="BP5" s="428"/>
      <c r="BQ5" s="428"/>
      <c r="BR5" s="428"/>
      <c r="BS5" s="428"/>
      <c r="BT5" s="428"/>
      <c r="BU5" s="429"/>
      <c r="BV5" s="427">
        <v>7139044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97.6</v>
      </c>
      <c r="CU5" s="398"/>
      <c r="CV5" s="398"/>
      <c r="CW5" s="398"/>
      <c r="CX5" s="398"/>
      <c r="CY5" s="398"/>
      <c r="CZ5" s="398"/>
      <c r="DA5" s="399"/>
      <c r="DB5" s="397">
        <v>92.3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361985</v>
      </c>
      <c r="BO6" s="428"/>
      <c r="BP6" s="428"/>
      <c r="BQ6" s="428"/>
      <c r="BR6" s="428"/>
      <c r="BS6" s="428"/>
      <c r="BT6" s="428"/>
      <c r="BU6" s="429"/>
      <c r="BV6" s="427">
        <v>541976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101.5</v>
      </c>
      <c r="CU6" s="578"/>
      <c r="CV6" s="578"/>
      <c r="CW6" s="578"/>
      <c r="CX6" s="578"/>
      <c r="CY6" s="578"/>
      <c r="CZ6" s="578"/>
      <c r="DA6" s="579"/>
      <c r="DB6" s="577">
        <v>96.2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28781</v>
      </c>
      <c r="BO7" s="428"/>
      <c r="BP7" s="428"/>
      <c r="BQ7" s="428"/>
      <c r="BR7" s="428"/>
      <c r="BS7" s="428"/>
      <c r="BT7" s="428"/>
      <c r="BU7" s="429"/>
      <c r="BV7" s="427">
        <v>19748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4615900</v>
      </c>
      <c r="CU7" s="428"/>
      <c r="CV7" s="428"/>
      <c r="CW7" s="428"/>
      <c r="CX7" s="428"/>
      <c r="CY7" s="428"/>
      <c r="CZ7" s="428"/>
      <c r="DA7" s="429"/>
      <c r="DB7" s="427">
        <v>4697054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333204</v>
      </c>
      <c r="BO8" s="428"/>
      <c r="BP8" s="428"/>
      <c r="BQ8" s="428"/>
      <c r="BR8" s="428"/>
      <c r="BS8" s="428"/>
      <c r="BT8" s="428"/>
      <c r="BU8" s="429"/>
      <c r="BV8" s="427">
        <v>522228</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0.22</v>
      </c>
      <c r="CU8" s="541"/>
      <c r="CV8" s="541"/>
      <c r="CW8" s="541"/>
      <c r="CX8" s="541"/>
      <c r="CY8" s="541"/>
      <c r="CZ8" s="541"/>
      <c r="DA8" s="542"/>
      <c r="DB8" s="540">
        <v>0.21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9206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-189024</v>
      </c>
      <c r="BO9" s="428"/>
      <c r="BP9" s="428"/>
      <c r="BQ9" s="428"/>
      <c r="BR9" s="428"/>
      <c r="BS9" s="428"/>
      <c r="BT9" s="428"/>
      <c r="BU9" s="429"/>
      <c r="BV9" s="427">
        <v>1615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20.8</v>
      </c>
      <c r="CU9" s="398"/>
      <c r="CV9" s="398"/>
      <c r="CW9" s="398"/>
      <c r="CX9" s="398"/>
      <c r="CY9" s="398"/>
      <c r="CZ9" s="398"/>
      <c r="DA9" s="399"/>
      <c r="DB9" s="397">
        <v>18.8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10391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262162</v>
      </c>
      <c r="BO10" s="428"/>
      <c r="BP10" s="428"/>
      <c r="BQ10" s="428"/>
      <c r="BR10" s="428"/>
      <c r="BS10" s="428"/>
      <c r="BT10" s="428"/>
      <c r="BU10" s="429"/>
      <c r="BV10" s="427">
        <v>261302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8914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94</v>
      </c>
      <c r="AV12" s="485"/>
      <c r="AW12" s="485"/>
      <c r="AX12" s="485"/>
      <c r="AY12" s="407" t="s">
        <v>136</v>
      </c>
      <c r="AZ12" s="408"/>
      <c r="BA12" s="408"/>
      <c r="BB12" s="408"/>
      <c r="BC12" s="408"/>
      <c r="BD12" s="408"/>
      <c r="BE12" s="408"/>
      <c r="BF12" s="408"/>
      <c r="BG12" s="408"/>
      <c r="BH12" s="408"/>
      <c r="BI12" s="408"/>
      <c r="BJ12" s="408"/>
      <c r="BK12" s="408"/>
      <c r="BL12" s="408"/>
      <c r="BM12" s="409"/>
      <c r="BN12" s="427">
        <v>88969</v>
      </c>
      <c r="BO12" s="428"/>
      <c r="BP12" s="428"/>
      <c r="BQ12" s="428"/>
      <c r="BR12" s="428"/>
      <c r="BS12" s="428"/>
      <c r="BT12" s="428"/>
      <c r="BU12" s="429"/>
      <c r="BV12" s="427">
        <v>283635</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8889</v>
      </c>
      <c r="S13" s="531"/>
      <c r="T13" s="531"/>
      <c r="U13" s="531"/>
      <c r="V13" s="532"/>
      <c r="W13" s="518" t="s">
        <v>139</v>
      </c>
      <c r="X13" s="440"/>
      <c r="Y13" s="440"/>
      <c r="Z13" s="440"/>
      <c r="AA13" s="440"/>
      <c r="AB13" s="441"/>
      <c r="AC13" s="403">
        <v>573</v>
      </c>
      <c r="AD13" s="404"/>
      <c r="AE13" s="404"/>
      <c r="AF13" s="404"/>
      <c r="AG13" s="405"/>
      <c r="AH13" s="403">
        <v>628</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-15831</v>
      </c>
      <c r="BO13" s="428"/>
      <c r="BP13" s="428"/>
      <c r="BQ13" s="428"/>
      <c r="BR13" s="428"/>
      <c r="BS13" s="428"/>
      <c r="BT13" s="428"/>
      <c r="BU13" s="429"/>
      <c r="BV13" s="427">
        <v>-20718</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9.3000000000000007</v>
      </c>
      <c r="CU13" s="398"/>
      <c r="CV13" s="398"/>
      <c r="CW13" s="398"/>
      <c r="CX13" s="398"/>
      <c r="CY13" s="398"/>
      <c r="CZ13" s="398"/>
      <c r="DA13" s="399"/>
      <c r="DB13" s="397">
        <v>7.7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9158</v>
      </c>
      <c r="S14" s="531"/>
      <c r="T14" s="531"/>
      <c r="U14" s="531"/>
      <c r="V14" s="532"/>
      <c r="W14" s="533"/>
      <c r="X14" s="443"/>
      <c r="Y14" s="443"/>
      <c r="Z14" s="443"/>
      <c r="AA14" s="443"/>
      <c r="AB14" s="444"/>
      <c r="AC14" s="523">
        <v>13.3</v>
      </c>
      <c r="AD14" s="524"/>
      <c r="AE14" s="524"/>
      <c r="AF14" s="524"/>
      <c r="AG14" s="525"/>
      <c r="AH14" s="523">
        <v>13.3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64.2</v>
      </c>
      <c r="CU14" s="535"/>
      <c r="CV14" s="535"/>
      <c r="CW14" s="535"/>
      <c r="CX14" s="535"/>
      <c r="CY14" s="535"/>
      <c r="CZ14" s="535"/>
      <c r="DA14" s="536"/>
      <c r="DB14" s="534">
        <v>78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9132</v>
      </c>
      <c r="S15" s="531"/>
      <c r="T15" s="531"/>
      <c r="U15" s="531"/>
      <c r="V15" s="532"/>
      <c r="W15" s="518" t="s">
        <v>147</v>
      </c>
      <c r="X15" s="440"/>
      <c r="Y15" s="440"/>
      <c r="Z15" s="440"/>
      <c r="AA15" s="440"/>
      <c r="AB15" s="441"/>
      <c r="AC15" s="403">
        <v>1157</v>
      </c>
      <c r="AD15" s="404"/>
      <c r="AE15" s="404"/>
      <c r="AF15" s="404"/>
      <c r="AG15" s="405"/>
      <c r="AH15" s="403">
        <v>1340</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898610</v>
      </c>
      <c r="BO15" s="423"/>
      <c r="BP15" s="423"/>
      <c r="BQ15" s="423"/>
      <c r="BR15" s="423"/>
      <c r="BS15" s="423"/>
      <c r="BT15" s="423"/>
      <c r="BU15" s="424"/>
      <c r="BV15" s="422">
        <v>889544</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26.8</v>
      </c>
      <c r="AD16" s="524"/>
      <c r="AE16" s="524"/>
      <c r="AF16" s="524"/>
      <c r="AG16" s="525"/>
      <c r="AH16" s="523">
        <v>28.3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4106251</v>
      </c>
      <c r="BO16" s="428"/>
      <c r="BP16" s="428"/>
      <c r="BQ16" s="428"/>
      <c r="BR16" s="428"/>
      <c r="BS16" s="428"/>
      <c r="BT16" s="428"/>
      <c r="BU16" s="429"/>
      <c r="BV16" s="427">
        <v>4124516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151</v>
      </c>
      <c r="S17" s="516"/>
      <c r="T17" s="516"/>
      <c r="U17" s="516"/>
      <c r="V17" s="517"/>
      <c r="W17" s="518" t="s">
        <v>154</v>
      </c>
      <c r="X17" s="440"/>
      <c r="Y17" s="440"/>
      <c r="Z17" s="440"/>
      <c r="AA17" s="440"/>
      <c r="AB17" s="441"/>
      <c r="AC17" s="403">
        <v>2581</v>
      </c>
      <c r="AD17" s="404"/>
      <c r="AE17" s="404"/>
      <c r="AF17" s="404"/>
      <c r="AG17" s="405"/>
      <c r="AH17" s="403">
        <v>2771</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1124349</v>
      </c>
      <c r="BO17" s="428"/>
      <c r="BP17" s="428"/>
      <c r="BQ17" s="428"/>
      <c r="BR17" s="428"/>
      <c r="BS17" s="428"/>
      <c r="BT17" s="428"/>
      <c r="BU17" s="429"/>
      <c r="BV17" s="427">
        <v>1114536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128.34</v>
      </c>
      <c r="M18" s="492"/>
      <c r="N18" s="492"/>
      <c r="O18" s="492"/>
      <c r="P18" s="492"/>
      <c r="Q18" s="492"/>
      <c r="R18" s="493"/>
      <c r="S18" s="493"/>
      <c r="T18" s="493"/>
      <c r="U18" s="493"/>
      <c r="V18" s="494"/>
      <c r="W18" s="508"/>
      <c r="X18" s="509"/>
      <c r="Y18" s="509"/>
      <c r="Z18" s="509"/>
      <c r="AA18" s="509"/>
      <c r="AB18" s="519"/>
      <c r="AC18" s="391">
        <v>59.9</v>
      </c>
      <c r="AD18" s="392"/>
      <c r="AE18" s="392"/>
      <c r="AF18" s="392"/>
      <c r="AG18" s="495"/>
      <c r="AH18" s="391">
        <v>58.5</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4527023</v>
      </c>
      <c r="BO18" s="428"/>
      <c r="BP18" s="428"/>
      <c r="BQ18" s="428"/>
      <c r="BR18" s="428"/>
      <c r="BS18" s="428"/>
      <c r="BT18" s="428"/>
      <c r="BU18" s="429"/>
      <c r="BV18" s="427">
        <v>4377188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72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5825318</v>
      </c>
      <c r="BO19" s="428"/>
      <c r="BP19" s="428"/>
      <c r="BQ19" s="428"/>
      <c r="BR19" s="428"/>
      <c r="BS19" s="428"/>
      <c r="BT19" s="428"/>
      <c r="BU19" s="429"/>
      <c r="BV19" s="427">
        <v>6091837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3762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8705002</v>
      </c>
      <c r="BO23" s="428"/>
      <c r="BP23" s="428"/>
      <c r="BQ23" s="428"/>
      <c r="BR23" s="428"/>
      <c r="BS23" s="428"/>
      <c r="BT23" s="428"/>
      <c r="BU23" s="429"/>
      <c r="BV23" s="427">
        <v>9185647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6700</v>
      </c>
      <c r="R24" s="404"/>
      <c r="S24" s="404"/>
      <c r="T24" s="404"/>
      <c r="U24" s="404"/>
      <c r="V24" s="405"/>
      <c r="W24" s="469"/>
      <c r="X24" s="460"/>
      <c r="Y24" s="461"/>
      <c r="Z24" s="400" t="s">
        <v>170</v>
      </c>
      <c r="AA24" s="401"/>
      <c r="AB24" s="401"/>
      <c r="AC24" s="401"/>
      <c r="AD24" s="401"/>
      <c r="AE24" s="401"/>
      <c r="AF24" s="401"/>
      <c r="AG24" s="402"/>
      <c r="AH24" s="403">
        <v>154</v>
      </c>
      <c r="AI24" s="404"/>
      <c r="AJ24" s="404"/>
      <c r="AK24" s="404"/>
      <c r="AL24" s="405"/>
      <c r="AM24" s="403">
        <v>437360</v>
      </c>
      <c r="AN24" s="404"/>
      <c r="AO24" s="404"/>
      <c r="AP24" s="404"/>
      <c r="AQ24" s="404"/>
      <c r="AR24" s="405"/>
      <c r="AS24" s="403">
        <v>2840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5964146</v>
      </c>
      <c r="BO24" s="428"/>
      <c r="BP24" s="428"/>
      <c r="BQ24" s="428"/>
      <c r="BR24" s="428"/>
      <c r="BS24" s="428"/>
      <c r="BT24" s="428"/>
      <c r="BU24" s="429"/>
      <c r="BV24" s="427">
        <v>6300265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5800</v>
      </c>
      <c r="R25" s="404"/>
      <c r="S25" s="404"/>
      <c r="T25" s="404"/>
      <c r="U25" s="404"/>
      <c r="V25" s="405"/>
      <c r="W25" s="469"/>
      <c r="X25" s="460"/>
      <c r="Y25" s="461"/>
      <c r="Z25" s="400" t="s">
        <v>173</v>
      </c>
      <c r="AA25" s="401"/>
      <c r="AB25" s="401"/>
      <c r="AC25" s="401"/>
      <c r="AD25" s="401"/>
      <c r="AE25" s="401"/>
      <c r="AF25" s="401"/>
      <c r="AG25" s="402"/>
      <c r="AH25" s="403">
        <v>38</v>
      </c>
      <c r="AI25" s="404"/>
      <c r="AJ25" s="404"/>
      <c r="AK25" s="404"/>
      <c r="AL25" s="405"/>
      <c r="AM25" s="403">
        <v>108338</v>
      </c>
      <c r="AN25" s="404"/>
      <c r="AO25" s="404"/>
      <c r="AP25" s="404"/>
      <c r="AQ25" s="404"/>
      <c r="AR25" s="405"/>
      <c r="AS25" s="403">
        <v>2851</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88288</v>
      </c>
      <c r="BO25" s="423"/>
      <c r="BP25" s="423"/>
      <c r="BQ25" s="423"/>
      <c r="BR25" s="423"/>
      <c r="BS25" s="423"/>
      <c r="BT25" s="423"/>
      <c r="BU25" s="424"/>
      <c r="BV25" s="422">
        <v>47442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5400</v>
      </c>
      <c r="R26" s="404"/>
      <c r="S26" s="404"/>
      <c r="T26" s="404"/>
      <c r="U26" s="404"/>
      <c r="V26" s="405"/>
      <c r="W26" s="469"/>
      <c r="X26" s="460"/>
      <c r="Y26" s="461"/>
      <c r="Z26" s="400" t="s">
        <v>176</v>
      </c>
      <c r="AA26" s="482"/>
      <c r="AB26" s="482"/>
      <c r="AC26" s="482"/>
      <c r="AD26" s="482"/>
      <c r="AE26" s="482"/>
      <c r="AF26" s="482"/>
      <c r="AG26" s="483"/>
      <c r="AH26" s="403">
        <v>7</v>
      </c>
      <c r="AI26" s="404"/>
      <c r="AJ26" s="404"/>
      <c r="AK26" s="404"/>
      <c r="AL26" s="405"/>
      <c r="AM26" s="403">
        <v>17339</v>
      </c>
      <c r="AN26" s="404"/>
      <c r="AO26" s="404"/>
      <c r="AP26" s="404"/>
      <c r="AQ26" s="404"/>
      <c r="AR26" s="405"/>
      <c r="AS26" s="403">
        <v>2477</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129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2950</v>
      </c>
      <c r="R27" s="404"/>
      <c r="S27" s="404"/>
      <c r="T27" s="404"/>
      <c r="U27" s="404"/>
      <c r="V27" s="405"/>
      <c r="W27" s="469"/>
      <c r="X27" s="460"/>
      <c r="Y27" s="461"/>
      <c r="Z27" s="400" t="s">
        <v>179</v>
      </c>
      <c r="AA27" s="401"/>
      <c r="AB27" s="401"/>
      <c r="AC27" s="401"/>
      <c r="AD27" s="401"/>
      <c r="AE27" s="401"/>
      <c r="AF27" s="401"/>
      <c r="AG27" s="402"/>
      <c r="AH27" s="403">
        <v>1</v>
      </c>
      <c r="AI27" s="404"/>
      <c r="AJ27" s="404"/>
      <c r="AK27" s="404"/>
      <c r="AL27" s="405"/>
      <c r="AM27" s="403" t="s">
        <v>180</v>
      </c>
      <c r="AN27" s="404"/>
      <c r="AO27" s="404"/>
      <c r="AP27" s="404"/>
      <c r="AQ27" s="404"/>
      <c r="AR27" s="405"/>
      <c r="AS27" s="403" t="s">
        <v>180</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75706</v>
      </c>
      <c r="BO27" s="431"/>
      <c r="BP27" s="431"/>
      <c r="BQ27" s="431"/>
      <c r="BR27" s="431"/>
      <c r="BS27" s="431"/>
      <c r="BT27" s="431"/>
      <c r="BU27" s="432"/>
      <c r="BV27" s="430">
        <v>75694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2400</v>
      </c>
      <c r="R28" s="404"/>
      <c r="S28" s="404"/>
      <c r="T28" s="404"/>
      <c r="U28" s="404"/>
      <c r="V28" s="405"/>
      <c r="W28" s="469"/>
      <c r="X28" s="460"/>
      <c r="Y28" s="461"/>
      <c r="Z28" s="400" t="s">
        <v>183</v>
      </c>
      <c r="AA28" s="401"/>
      <c r="AB28" s="401"/>
      <c r="AC28" s="401"/>
      <c r="AD28" s="401"/>
      <c r="AE28" s="401"/>
      <c r="AF28" s="401"/>
      <c r="AG28" s="402"/>
      <c r="AH28" s="403" t="s">
        <v>129</v>
      </c>
      <c r="AI28" s="404"/>
      <c r="AJ28" s="404"/>
      <c r="AK28" s="404"/>
      <c r="AL28" s="405"/>
      <c r="AM28" s="403" t="s">
        <v>184</v>
      </c>
      <c r="AN28" s="404"/>
      <c r="AO28" s="404"/>
      <c r="AP28" s="404"/>
      <c r="AQ28" s="404"/>
      <c r="AR28" s="405"/>
      <c r="AS28" s="403" t="s">
        <v>185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2377689</v>
      </c>
      <c r="BO28" s="423"/>
      <c r="BP28" s="423"/>
      <c r="BQ28" s="423"/>
      <c r="BR28" s="423"/>
      <c r="BS28" s="423"/>
      <c r="BT28" s="423"/>
      <c r="BU28" s="424"/>
      <c r="BV28" s="422">
        <v>2204496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10</v>
      </c>
      <c r="M29" s="404"/>
      <c r="N29" s="404"/>
      <c r="O29" s="404"/>
      <c r="P29" s="405"/>
      <c r="Q29" s="403">
        <v>2200</v>
      </c>
      <c r="R29" s="404"/>
      <c r="S29" s="404"/>
      <c r="T29" s="404"/>
      <c r="U29" s="404"/>
      <c r="V29" s="405"/>
      <c r="W29" s="470"/>
      <c r="X29" s="471"/>
      <c r="Y29" s="472"/>
      <c r="Z29" s="400" t="s">
        <v>188</v>
      </c>
      <c r="AA29" s="401"/>
      <c r="AB29" s="401"/>
      <c r="AC29" s="401"/>
      <c r="AD29" s="401"/>
      <c r="AE29" s="401"/>
      <c r="AF29" s="401"/>
      <c r="AG29" s="402"/>
      <c r="AH29" s="403">
        <v>155</v>
      </c>
      <c r="AI29" s="404"/>
      <c r="AJ29" s="404"/>
      <c r="AK29" s="404"/>
      <c r="AL29" s="405"/>
      <c r="AM29" s="403">
        <v>441135</v>
      </c>
      <c r="AN29" s="404"/>
      <c r="AO29" s="404"/>
      <c r="AP29" s="404"/>
      <c r="AQ29" s="404"/>
      <c r="AR29" s="405"/>
      <c r="AS29" s="403">
        <v>2846</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30902</v>
      </c>
      <c r="BO29" s="428"/>
      <c r="BP29" s="428"/>
      <c r="BQ29" s="428"/>
      <c r="BR29" s="428"/>
      <c r="BS29" s="428"/>
      <c r="BT29" s="428"/>
      <c r="BU29" s="429"/>
      <c r="BV29" s="427">
        <v>30893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91.4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1306248</v>
      </c>
      <c r="BO30" s="431"/>
      <c r="BP30" s="431"/>
      <c r="BQ30" s="431"/>
      <c r="BR30" s="431"/>
      <c r="BS30" s="431"/>
      <c r="BT30" s="431"/>
      <c r="BU30" s="432"/>
      <c r="BV30" s="430">
        <v>1322950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199</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上水道事業会計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簡易水道事業会計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国民健康保険野上厚生病院組合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紀美野町土地開発公社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のかみふれあい公園運営事業会計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国民健康保険診療所事業会計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農業集落排水事業会計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海南海草老人福祉施設事務組合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介護保険事業会計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五色台広域施設組合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海南海草環境衛生施設組合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紀の海広域施設組合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和歌山県市町村総合事務組合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和歌山地方税回収機構</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和歌山県後期高齢者医療広域連合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aVWflkPiyR8PZHqmeFnTOktMGHlYcYtQo+VLXWacWvpmxZbYGQ28fvah5rER6RR/NMuJXBEES/87CLRHYh63w==" saltValue="ecWxsZVLNnD/sp+MEEyO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823205</v>
      </c>
      <c r="S5" s="689"/>
      <c r="T5" s="689"/>
      <c r="U5" s="689"/>
      <c r="V5" s="689"/>
      <c r="W5" s="689"/>
      <c r="X5" s="689"/>
      <c r="Y5" s="735"/>
      <c r="Z5" s="753">
        <v>11.6</v>
      </c>
      <c r="AA5" s="753"/>
      <c r="AB5" s="753"/>
      <c r="AC5" s="753"/>
      <c r="AD5" s="754">
        <v>823205</v>
      </c>
      <c r="AE5" s="754"/>
      <c r="AF5" s="754"/>
      <c r="AG5" s="754"/>
      <c r="AH5" s="754"/>
      <c r="AI5" s="754"/>
      <c r="AJ5" s="754"/>
      <c r="AK5" s="754"/>
      <c r="AL5" s="736">
        <v>18.5</v>
      </c>
      <c r="AM5" s="705"/>
      <c r="AN5" s="705"/>
      <c r="AO5" s="737"/>
      <c r="AP5" s="722" t="s">
        <v>230</v>
      </c>
      <c r="AQ5" s="723"/>
      <c r="AR5" s="723"/>
      <c r="AS5" s="723"/>
      <c r="AT5" s="723"/>
      <c r="AU5" s="723"/>
      <c r="AV5" s="723"/>
      <c r="AW5" s="723"/>
      <c r="AX5" s="723"/>
      <c r="AY5" s="723"/>
      <c r="AZ5" s="723"/>
      <c r="BA5" s="723"/>
      <c r="BB5" s="723"/>
      <c r="BC5" s="723"/>
      <c r="BD5" s="723"/>
      <c r="BE5" s="723"/>
      <c r="BF5" s="724"/>
      <c r="BG5" s="623">
        <v>823099</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71272</v>
      </c>
      <c r="S6" s="626"/>
      <c r="T6" s="626"/>
      <c r="U6" s="626"/>
      <c r="V6" s="626"/>
      <c r="W6" s="626"/>
      <c r="X6" s="626"/>
      <c r="Y6" s="627"/>
      <c r="Z6" s="685">
        <v>1</v>
      </c>
      <c r="AA6" s="685"/>
      <c r="AB6" s="685"/>
      <c r="AC6" s="685"/>
      <c r="AD6" s="686">
        <v>71272</v>
      </c>
      <c r="AE6" s="686"/>
      <c r="AF6" s="686"/>
      <c r="AG6" s="686"/>
      <c r="AH6" s="686"/>
      <c r="AI6" s="686"/>
      <c r="AJ6" s="686"/>
      <c r="AK6" s="686"/>
      <c r="AL6" s="628">
        <v>1.6</v>
      </c>
      <c r="AM6" s="629"/>
      <c r="AN6" s="629"/>
      <c r="AO6" s="687"/>
      <c r="AP6" s="620" t="s">
        <v>235</v>
      </c>
      <c r="AQ6" s="621"/>
      <c r="AR6" s="621"/>
      <c r="AS6" s="621"/>
      <c r="AT6" s="621"/>
      <c r="AU6" s="621"/>
      <c r="AV6" s="621"/>
      <c r="AW6" s="621"/>
      <c r="AX6" s="621"/>
      <c r="AY6" s="621"/>
      <c r="AZ6" s="621"/>
      <c r="BA6" s="621"/>
      <c r="BB6" s="621"/>
      <c r="BC6" s="621"/>
      <c r="BD6" s="621"/>
      <c r="BE6" s="621"/>
      <c r="BF6" s="622"/>
      <c r="BG6" s="623">
        <v>823099</v>
      </c>
      <c r="BH6" s="626"/>
      <c r="BI6" s="626"/>
      <c r="BJ6" s="626"/>
      <c r="BK6" s="626"/>
      <c r="BL6" s="626"/>
      <c r="BM6" s="626"/>
      <c r="BN6" s="627"/>
      <c r="BO6" s="685">
        <v>100</v>
      </c>
      <c r="BP6" s="685"/>
      <c r="BQ6" s="685"/>
      <c r="BR6" s="685"/>
      <c r="BS6" s="686" t="s">
        <v>184</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82630</v>
      </c>
      <c r="CS6" s="626"/>
      <c r="CT6" s="626"/>
      <c r="CU6" s="626"/>
      <c r="CV6" s="626"/>
      <c r="CW6" s="626"/>
      <c r="CX6" s="626"/>
      <c r="CY6" s="627"/>
      <c r="CZ6" s="736">
        <v>1.2</v>
      </c>
      <c r="DA6" s="705"/>
      <c r="DB6" s="705"/>
      <c r="DC6" s="739"/>
      <c r="DD6" s="631">
        <v>2895</v>
      </c>
      <c r="DE6" s="626"/>
      <c r="DF6" s="626"/>
      <c r="DG6" s="626"/>
      <c r="DH6" s="626"/>
      <c r="DI6" s="626"/>
      <c r="DJ6" s="626"/>
      <c r="DK6" s="626"/>
      <c r="DL6" s="626"/>
      <c r="DM6" s="626"/>
      <c r="DN6" s="626"/>
      <c r="DO6" s="626"/>
      <c r="DP6" s="627"/>
      <c r="DQ6" s="631">
        <v>79881</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2668</v>
      </c>
      <c r="S7" s="626"/>
      <c r="T7" s="626"/>
      <c r="U7" s="626"/>
      <c r="V7" s="626"/>
      <c r="W7" s="626"/>
      <c r="X7" s="626"/>
      <c r="Y7" s="627"/>
      <c r="Z7" s="685">
        <v>0</v>
      </c>
      <c r="AA7" s="685"/>
      <c r="AB7" s="685"/>
      <c r="AC7" s="685"/>
      <c r="AD7" s="686">
        <v>2668</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332875</v>
      </c>
      <c r="BH7" s="626"/>
      <c r="BI7" s="626"/>
      <c r="BJ7" s="626"/>
      <c r="BK7" s="626"/>
      <c r="BL7" s="626"/>
      <c r="BM7" s="626"/>
      <c r="BN7" s="627"/>
      <c r="BO7" s="685">
        <v>40.4</v>
      </c>
      <c r="BP7" s="685"/>
      <c r="BQ7" s="685"/>
      <c r="BR7" s="685"/>
      <c r="BS7" s="686" t="s">
        <v>184</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908588</v>
      </c>
      <c r="CS7" s="626"/>
      <c r="CT7" s="626"/>
      <c r="CU7" s="626"/>
      <c r="CV7" s="626"/>
      <c r="CW7" s="626"/>
      <c r="CX7" s="626"/>
      <c r="CY7" s="627"/>
      <c r="CZ7" s="685">
        <v>13.4</v>
      </c>
      <c r="DA7" s="685"/>
      <c r="DB7" s="685"/>
      <c r="DC7" s="685"/>
      <c r="DD7" s="631">
        <v>54033</v>
      </c>
      <c r="DE7" s="626"/>
      <c r="DF7" s="626"/>
      <c r="DG7" s="626"/>
      <c r="DH7" s="626"/>
      <c r="DI7" s="626"/>
      <c r="DJ7" s="626"/>
      <c r="DK7" s="626"/>
      <c r="DL7" s="626"/>
      <c r="DM7" s="626"/>
      <c r="DN7" s="626"/>
      <c r="DO7" s="626"/>
      <c r="DP7" s="627"/>
      <c r="DQ7" s="631">
        <v>780598</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4670</v>
      </c>
      <c r="S8" s="626"/>
      <c r="T8" s="626"/>
      <c r="U8" s="626"/>
      <c r="V8" s="626"/>
      <c r="W8" s="626"/>
      <c r="X8" s="626"/>
      <c r="Y8" s="627"/>
      <c r="Z8" s="685">
        <v>0.1</v>
      </c>
      <c r="AA8" s="685"/>
      <c r="AB8" s="685"/>
      <c r="AC8" s="685"/>
      <c r="AD8" s="686">
        <v>4670</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13696</v>
      </c>
      <c r="BH8" s="626"/>
      <c r="BI8" s="626"/>
      <c r="BJ8" s="626"/>
      <c r="BK8" s="626"/>
      <c r="BL8" s="626"/>
      <c r="BM8" s="626"/>
      <c r="BN8" s="627"/>
      <c r="BO8" s="685">
        <v>1.7</v>
      </c>
      <c r="BP8" s="685"/>
      <c r="BQ8" s="685"/>
      <c r="BR8" s="685"/>
      <c r="BS8" s="631" t="s">
        <v>129</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1478686</v>
      </c>
      <c r="CS8" s="626"/>
      <c r="CT8" s="626"/>
      <c r="CU8" s="626"/>
      <c r="CV8" s="626"/>
      <c r="CW8" s="626"/>
      <c r="CX8" s="626"/>
      <c r="CY8" s="627"/>
      <c r="CZ8" s="685">
        <v>21.9</v>
      </c>
      <c r="DA8" s="685"/>
      <c r="DB8" s="685"/>
      <c r="DC8" s="685"/>
      <c r="DD8" s="631">
        <v>15866</v>
      </c>
      <c r="DE8" s="626"/>
      <c r="DF8" s="626"/>
      <c r="DG8" s="626"/>
      <c r="DH8" s="626"/>
      <c r="DI8" s="626"/>
      <c r="DJ8" s="626"/>
      <c r="DK8" s="626"/>
      <c r="DL8" s="626"/>
      <c r="DM8" s="626"/>
      <c r="DN8" s="626"/>
      <c r="DO8" s="626"/>
      <c r="DP8" s="627"/>
      <c r="DQ8" s="631">
        <v>1039302</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3858</v>
      </c>
      <c r="S9" s="626"/>
      <c r="T9" s="626"/>
      <c r="U9" s="626"/>
      <c r="V9" s="626"/>
      <c r="W9" s="626"/>
      <c r="X9" s="626"/>
      <c r="Y9" s="627"/>
      <c r="Z9" s="685">
        <v>0.1</v>
      </c>
      <c r="AA9" s="685"/>
      <c r="AB9" s="685"/>
      <c r="AC9" s="685"/>
      <c r="AD9" s="686">
        <v>3858</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295109</v>
      </c>
      <c r="BH9" s="626"/>
      <c r="BI9" s="626"/>
      <c r="BJ9" s="626"/>
      <c r="BK9" s="626"/>
      <c r="BL9" s="626"/>
      <c r="BM9" s="626"/>
      <c r="BN9" s="627"/>
      <c r="BO9" s="685">
        <v>35.799999999999997</v>
      </c>
      <c r="BP9" s="685"/>
      <c r="BQ9" s="685"/>
      <c r="BR9" s="685"/>
      <c r="BS9" s="631" t="s">
        <v>129</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1123745</v>
      </c>
      <c r="CS9" s="626"/>
      <c r="CT9" s="626"/>
      <c r="CU9" s="626"/>
      <c r="CV9" s="626"/>
      <c r="CW9" s="626"/>
      <c r="CX9" s="626"/>
      <c r="CY9" s="627"/>
      <c r="CZ9" s="685">
        <v>16.600000000000001</v>
      </c>
      <c r="DA9" s="685"/>
      <c r="DB9" s="685"/>
      <c r="DC9" s="685"/>
      <c r="DD9" s="631">
        <v>22923</v>
      </c>
      <c r="DE9" s="626"/>
      <c r="DF9" s="626"/>
      <c r="DG9" s="626"/>
      <c r="DH9" s="626"/>
      <c r="DI9" s="626"/>
      <c r="DJ9" s="626"/>
      <c r="DK9" s="626"/>
      <c r="DL9" s="626"/>
      <c r="DM9" s="626"/>
      <c r="DN9" s="626"/>
      <c r="DO9" s="626"/>
      <c r="DP9" s="627"/>
      <c r="DQ9" s="631">
        <v>1083636</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247</v>
      </c>
      <c r="AA10" s="685"/>
      <c r="AB10" s="685"/>
      <c r="AC10" s="685"/>
      <c r="AD10" s="686" t="s">
        <v>129</v>
      </c>
      <c r="AE10" s="686"/>
      <c r="AF10" s="686"/>
      <c r="AG10" s="686"/>
      <c r="AH10" s="686"/>
      <c r="AI10" s="686"/>
      <c r="AJ10" s="686"/>
      <c r="AK10" s="686"/>
      <c r="AL10" s="628" t="s">
        <v>184</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14261</v>
      </c>
      <c r="BH10" s="626"/>
      <c r="BI10" s="626"/>
      <c r="BJ10" s="626"/>
      <c r="BK10" s="626"/>
      <c r="BL10" s="626"/>
      <c r="BM10" s="626"/>
      <c r="BN10" s="627"/>
      <c r="BO10" s="685">
        <v>1.7</v>
      </c>
      <c r="BP10" s="685"/>
      <c r="BQ10" s="685"/>
      <c r="BR10" s="685"/>
      <c r="BS10" s="631" t="s">
        <v>184</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t="s">
        <v>247</v>
      </c>
      <c r="CS10" s="626"/>
      <c r="CT10" s="626"/>
      <c r="CU10" s="626"/>
      <c r="CV10" s="626"/>
      <c r="CW10" s="626"/>
      <c r="CX10" s="626"/>
      <c r="CY10" s="627"/>
      <c r="CZ10" s="685" t="s">
        <v>129</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250</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247</v>
      </c>
      <c r="AA11" s="685"/>
      <c r="AB11" s="685"/>
      <c r="AC11" s="685"/>
      <c r="AD11" s="686" t="s">
        <v>184</v>
      </c>
      <c r="AE11" s="686"/>
      <c r="AF11" s="686"/>
      <c r="AG11" s="686"/>
      <c r="AH11" s="686"/>
      <c r="AI11" s="686"/>
      <c r="AJ11" s="686"/>
      <c r="AK11" s="686"/>
      <c r="AL11" s="628" t="s">
        <v>129</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9809</v>
      </c>
      <c r="BH11" s="626"/>
      <c r="BI11" s="626"/>
      <c r="BJ11" s="626"/>
      <c r="BK11" s="626"/>
      <c r="BL11" s="626"/>
      <c r="BM11" s="626"/>
      <c r="BN11" s="627"/>
      <c r="BO11" s="685">
        <v>1.2</v>
      </c>
      <c r="BP11" s="685"/>
      <c r="BQ11" s="685"/>
      <c r="BR11" s="685"/>
      <c r="BS11" s="631" t="s">
        <v>184</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316135</v>
      </c>
      <c r="CS11" s="626"/>
      <c r="CT11" s="626"/>
      <c r="CU11" s="626"/>
      <c r="CV11" s="626"/>
      <c r="CW11" s="626"/>
      <c r="CX11" s="626"/>
      <c r="CY11" s="627"/>
      <c r="CZ11" s="685">
        <v>4.7</v>
      </c>
      <c r="DA11" s="685"/>
      <c r="DB11" s="685"/>
      <c r="DC11" s="685"/>
      <c r="DD11" s="631">
        <v>27117</v>
      </c>
      <c r="DE11" s="626"/>
      <c r="DF11" s="626"/>
      <c r="DG11" s="626"/>
      <c r="DH11" s="626"/>
      <c r="DI11" s="626"/>
      <c r="DJ11" s="626"/>
      <c r="DK11" s="626"/>
      <c r="DL11" s="626"/>
      <c r="DM11" s="626"/>
      <c r="DN11" s="626"/>
      <c r="DO11" s="626"/>
      <c r="DP11" s="627"/>
      <c r="DQ11" s="631">
        <v>216493</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161661</v>
      </c>
      <c r="S12" s="626"/>
      <c r="T12" s="626"/>
      <c r="U12" s="626"/>
      <c r="V12" s="626"/>
      <c r="W12" s="626"/>
      <c r="X12" s="626"/>
      <c r="Y12" s="627"/>
      <c r="Z12" s="685">
        <v>2.2999999999999998</v>
      </c>
      <c r="AA12" s="685"/>
      <c r="AB12" s="685"/>
      <c r="AC12" s="685"/>
      <c r="AD12" s="686">
        <v>161661</v>
      </c>
      <c r="AE12" s="686"/>
      <c r="AF12" s="686"/>
      <c r="AG12" s="686"/>
      <c r="AH12" s="686"/>
      <c r="AI12" s="686"/>
      <c r="AJ12" s="686"/>
      <c r="AK12" s="686"/>
      <c r="AL12" s="628">
        <v>3.6</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415054</v>
      </c>
      <c r="BH12" s="626"/>
      <c r="BI12" s="626"/>
      <c r="BJ12" s="626"/>
      <c r="BK12" s="626"/>
      <c r="BL12" s="626"/>
      <c r="BM12" s="626"/>
      <c r="BN12" s="627"/>
      <c r="BO12" s="685">
        <v>50.4</v>
      </c>
      <c r="BP12" s="685"/>
      <c r="BQ12" s="685"/>
      <c r="BR12" s="685"/>
      <c r="BS12" s="631" t="s">
        <v>129</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106564</v>
      </c>
      <c r="CS12" s="626"/>
      <c r="CT12" s="626"/>
      <c r="CU12" s="626"/>
      <c r="CV12" s="626"/>
      <c r="CW12" s="626"/>
      <c r="CX12" s="626"/>
      <c r="CY12" s="627"/>
      <c r="CZ12" s="685">
        <v>1.6</v>
      </c>
      <c r="DA12" s="685"/>
      <c r="DB12" s="685"/>
      <c r="DC12" s="685"/>
      <c r="DD12" s="631">
        <v>11776</v>
      </c>
      <c r="DE12" s="626"/>
      <c r="DF12" s="626"/>
      <c r="DG12" s="626"/>
      <c r="DH12" s="626"/>
      <c r="DI12" s="626"/>
      <c r="DJ12" s="626"/>
      <c r="DK12" s="626"/>
      <c r="DL12" s="626"/>
      <c r="DM12" s="626"/>
      <c r="DN12" s="626"/>
      <c r="DO12" s="626"/>
      <c r="DP12" s="627"/>
      <c r="DQ12" s="631">
        <v>65682</v>
      </c>
      <c r="DR12" s="626"/>
      <c r="DS12" s="626"/>
      <c r="DT12" s="626"/>
      <c r="DU12" s="626"/>
      <c r="DV12" s="626"/>
      <c r="DW12" s="626"/>
      <c r="DX12" s="626"/>
      <c r="DY12" s="626"/>
      <c r="DZ12" s="626"/>
      <c r="EA12" s="626"/>
      <c r="EB12" s="626"/>
      <c r="EC12" s="666"/>
    </row>
    <row r="13" spans="2:143" ht="11.25" customHeight="1" x14ac:dyDescent="0.15">
      <c r="B13" s="620" t="s">
        <v>256</v>
      </c>
      <c r="C13" s="621"/>
      <c r="D13" s="621"/>
      <c r="E13" s="621"/>
      <c r="F13" s="621"/>
      <c r="G13" s="621"/>
      <c r="H13" s="621"/>
      <c r="I13" s="621"/>
      <c r="J13" s="621"/>
      <c r="K13" s="621"/>
      <c r="L13" s="621"/>
      <c r="M13" s="621"/>
      <c r="N13" s="621"/>
      <c r="O13" s="621"/>
      <c r="P13" s="621"/>
      <c r="Q13" s="622"/>
      <c r="R13" s="623">
        <v>30192</v>
      </c>
      <c r="S13" s="626"/>
      <c r="T13" s="626"/>
      <c r="U13" s="626"/>
      <c r="V13" s="626"/>
      <c r="W13" s="626"/>
      <c r="X13" s="626"/>
      <c r="Y13" s="627"/>
      <c r="Z13" s="685">
        <v>0.4</v>
      </c>
      <c r="AA13" s="685"/>
      <c r="AB13" s="685"/>
      <c r="AC13" s="685"/>
      <c r="AD13" s="686">
        <v>30192</v>
      </c>
      <c r="AE13" s="686"/>
      <c r="AF13" s="686"/>
      <c r="AG13" s="686"/>
      <c r="AH13" s="686"/>
      <c r="AI13" s="686"/>
      <c r="AJ13" s="686"/>
      <c r="AK13" s="686"/>
      <c r="AL13" s="628">
        <v>0.7</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412576</v>
      </c>
      <c r="BH13" s="626"/>
      <c r="BI13" s="626"/>
      <c r="BJ13" s="626"/>
      <c r="BK13" s="626"/>
      <c r="BL13" s="626"/>
      <c r="BM13" s="626"/>
      <c r="BN13" s="627"/>
      <c r="BO13" s="685">
        <v>50.1</v>
      </c>
      <c r="BP13" s="685"/>
      <c r="BQ13" s="685"/>
      <c r="BR13" s="685"/>
      <c r="BS13" s="631" t="s">
        <v>129</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602782</v>
      </c>
      <c r="CS13" s="626"/>
      <c r="CT13" s="626"/>
      <c r="CU13" s="626"/>
      <c r="CV13" s="626"/>
      <c r="CW13" s="626"/>
      <c r="CX13" s="626"/>
      <c r="CY13" s="627"/>
      <c r="CZ13" s="685">
        <v>8.9</v>
      </c>
      <c r="DA13" s="685"/>
      <c r="DB13" s="685"/>
      <c r="DC13" s="685"/>
      <c r="DD13" s="631">
        <v>428427</v>
      </c>
      <c r="DE13" s="626"/>
      <c r="DF13" s="626"/>
      <c r="DG13" s="626"/>
      <c r="DH13" s="626"/>
      <c r="DI13" s="626"/>
      <c r="DJ13" s="626"/>
      <c r="DK13" s="626"/>
      <c r="DL13" s="626"/>
      <c r="DM13" s="626"/>
      <c r="DN13" s="626"/>
      <c r="DO13" s="626"/>
      <c r="DP13" s="627"/>
      <c r="DQ13" s="631">
        <v>187390</v>
      </c>
      <c r="DR13" s="626"/>
      <c r="DS13" s="626"/>
      <c r="DT13" s="626"/>
      <c r="DU13" s="626"/>
      <c r="DV13" s="626"/>
      <c r="DW13" s="626"/>
      <c r="DX13" s="626"/>
      <c r="DY13" s="626"/>
      <c r="DZ13" s="626"/>
      <c r="EA13" s="626"/>
      <c r="EB13" s="626"/>
      <c r="EC13" s="666"/>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36932</v>
      </c>
      <c r="BH14" s="626"/>
      <c r="BI14" s="626"/>
      <c r="BJ14" s="626"/>
      <c r="BK14" s="626"/>
      <c r="BL14" s="626"/>
      <c r="BM14" s="626"/>
      <c r="BN14" s="627"/>
      <c r="BO14" s="685">
        <v>4.5</v>
      </c>
      <c r="BP14" s="685"/>
      <c r="BQ14" s="685"/>
      <c r="BR14" s="685"/>
      <c r="BS14" s="631" t="s">
        <v>129</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455807</v>
      </c>
      <c r="CS14" s="626"/>
      <c r="CT14" s="626"/>
      <c r="CU14" s="626"/>
      <c r="CV14" s="626"/>
      <c r="CW14" s="626"/>
      <c r="CX14" s="626"/>
      <c r="CY14" s="627"/>
      <c r="CZ14" s="685">
        <v>6.7</v>
      </c>
      <c r="DA14" s="685"/>
      <c r="DB14" s="685"/>
      <c r="DC14" s="685"/>
      <c r="DD14" s="631">
        <v>32979</v>
      </c>
      <c r="DE14" s="626"/>
      <c r="DF14" s="626"/>
      <c r="DG14" s="626"/>
      <c r="DH14" s="626"/>
      <c r="DI14" s="626"/>
      <c r="DJ14" s="626"/>
      <c r="DK14" s="626"/>
      <c r="DL14" s="626"/>
      <c r="DM14" s="626"/>
      <c r="DN14" s="626"/>
      <c r="DO14" s="626"/>
      <c r="DP14" s="627"/>
      <c r="DQ14" s="631">
        <v>401417</v>
      </c>
      <c r="DR14" s="626"/>
      <c r="DS14" s="626"/>
      <c r="DT14" s="626"/>
      <c r="DU14" s="626"/>
      <c r="DV14" s="626"/>
      <c r="DW14" s="626"/>
      <c r="DX14" s="626"/>
      <c r="DY14" s="626"/>
      <c r="DZ14" s="626"/>
      <c r="EA14" s="626"/>
      <c r="EB14" s="626"/>
      <c r="EC14" s="666"/>
    </row>
    <row r="15" spans="2:143" ht="11.25" customHeight="1" x14ac:dyDescent="0.15">
      <c r="B15" s="620" t="s">
        <v>262</v>
      </c>
      <c r="C15" s="621"/>
      <c r="D15" s="621"/>
      <c r="E15" s="621"/>
      <c r="F15" s="621"/>
      <c r="G15" s="621"/>
      <c r="H15" s="621"/>
      <c r="I15" s="621"/>
      <c r="J15" s="621"/>
      <c r="K15" s="621"/>
      <c r="L15" s="621"/>
      <c r="M15" s="621"/>
      <c r="N15" s="621"/>
      <c r="O15" s="621"/>
      <c r="P15" s="621"/>
      <c r="Q15" s="622"/>
      <c r="R15" s="623">
        <v>22046</v>
      </c>
      <c r="S15" s="626"/>
      <c r="T15" s="626"/>
      <c r="U15" s="626"/>
      <c r="V15" s="626"/>
      <c r="W15" s="626"/>
      <c r="X15" s="626"/>
      <c r="Y15" s="627"/>
      <c r="Z15" s="685">
        <v>0.3</v>
      </c>
      <c r="AA15" s="685"/>
      <c r="AB15" s="685"/>
      <c r="AC15" s="685"/>
      <c r="AD15" s="686">
        <v>22046</v>
      </c>
      <c r="AE15" s="686"/>
      <c r="AF15" s="686"/>
      <c r="AG15" s="686"/>
      <c r="AH15" s="686"/>
      <c r="AI15" s="686"/>
      <c r="AJ15" s="686"/>
      <c r="AK15" s="686"/>
      <c r="AL15" s="628">
        <v>0.5</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38238</v>
      </c>
      <c r="BH15" s="626"/>
      <c r="BI15" s="626"/>
      <c r="BJ15" s="626"/>
      <c r="BK15" s="626"/>
      <c r="BL15" s="626"/>
      <c r="BM15" s="626"/>
      <c r="BN15" s="627"/>
      <c r="BO15" s="685">
        <v>4.5999999999999996</v>
      </c>
      <c r="BP15" s="685"/>
      <c r="BQ15" s="685"/>
      <c r="BR15" s="685"/>
      <c r="BS15" s="631" t="s">
        <v>129</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403052</v>
      </c>
      <c r="CS15" s="626"/>
      <c r="CT15" s="626"/>
      <c r="CU15" s="626"/>
      <c r="CV15" s="626"/>
      <c r="CW15" s="626"/>
      <c r="CX15" s="626"/>
      <c r="CY15" s="627"/>
      <c r="CZ15" s="685">
        <v>6</v>
      </c>
      <c r="DA15" s="685"/>
      <c r="DB15" s="685"/>
      <c r="DC15" s="685"/>
      <c r="DD15" s="631">
        <v>46688</v>
      </c>
      <c r="DE15" s="626"/>
      <c r="DF15" s="626"/>
      <c r="DG15" s="626"/>
      <c r="DH15" s="626"/>
      <c r="DI15" s="626"/>
      <c r="DJ15" s="626"/>
      <c r="DK15" s="626"/>
      <c r="DL15" s="626"/>
      <c r="DM15" s="626"/>
      <c r="DN15" s="626"/>
      <c r="DO15" s="626"/>
      <c r="DP15" s="627"/>
      <c r="DQ15" s="631">
        <v>376576</v>
      </c>
      <c r="DR15" s="626"/>
      <c r="DS15" s="626"/>
      <c r="DT15" s="626"/>
      <c r="DU15" s="626"/>
      <c r="DV15" s="626"/>
      <c r="DW15" s="626"/>
      <c r="DX15" s="626"/>
      <c r="DY15" s="626"/>
      <c r="DZ15" s="626"/>
      <c r="EA15" s="626"/>
      <c r="EB15" s="626"/>
      <c r="EC15" s="666"/>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184</v>
      </c>
      <c r="S16" s="626"/>
      <c r="T16" s="626"/>
      <c r="U16" s="626"/>
      <c r="V16" s="626"/>
      <c r="W16" s="626"/>
      <c r="X16" s="626"/>
      <c r="Y16" s="627"/>
      <c r="Z16" s="685" t="s">
        <v>129</v>
      </c>
      <c r="AA16" s="685"/>
      <c r="AB16" s="685"/>
      <c r="AC16" s="685"/>
      <c r="AD16" s="686" t="s">
        <v>129</v>
      </c>
      <c r="AE16" s="686"/>
      <c r="AF16" s="686"/>
      <c r="AG16" s="686"/>
      <c r="AH16" s="686"/>
      <c r="AI16" s="686"/>
      <c r="AJ16" s="686"/>
      <c r="AK16" s="686"/>
      <c r="AL16" s="628" t="s">
        <v>129</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184</v>
      </c>
      <c r="BH16" s="626"/>
      <c r="BI16" s="626"/>
      <c r="BJ16" s="626"/>
      <c r="BK16" s="626"/>
      <c r="BL16" s="626"/>
      <c r="BM16" s="626"/>
      <c r="BN16" s="627"/>
      <c r="BO16" s="685" t="s">
        <v>184</v>
      </c>
      <c r="BP16" s="685"/>
      <c r="BQ16" s="685"/>
      <c r="BR16" s="685"/>
      <c r="BS16" s="631" t="s">
        <v>247</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61713</v>
      </c>
      <c r="CS16" s="626"/>
      <c r="CT16" s="626"/>
      <c r="CU16" s="626"/>
      <c r="CV16" s="626"/>
      <c r="CW16" s="626"/>
      <c r="CX16" s="626"/>
      <c r="CY16" s="627"/>
      <c r="CZ16" s="685">
        <v>0.9</v>
      </c>
      <c r="DA16" s="685"/>
      <c r="DB16" s="685"/>
      <c r="DC16" s="685"/>
      <c r="DD16" s="631" t="s">
        <v>184</v>
      </c>
      <c r="DE16" s="626"/>
      <c r="DF16" s="626"/>
      <c r="DG16" s="626"/>
      <c r="DH16" s="626"/>
      <c r="DI16" s="626"/>
      <c r="DJ16" s="626"/>
      <c r="DK16" s="626"/>
      <c r="DL16" s="626"/>
      <c r="DM16" s="626"/>
      <c r="DN16" s="626"/>
      <c r="DO16" s="626"/>
      <c r="DP16" s="627"/>
      <c r="DQ16" s="631">
        <v>20339</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2679</v>
      </c>
      <c r="S17" s="626"/>
      <c r="T17" s="626"/>
      <c r="U17" s="626"/>
      <c r="V17" s="626"/>
      <c r="W17" s="626"/>
      <c r="X17" s="626"/>
      <c r="Y17" s="627"/>
      <c r="Z17" s="685">
        <v>0</v>
      </c>
      <c r="AA17" s="685"/>
      <c r="AB17" s="685"/>
      <c r="AC17" s="685"/>
      <c r="AD17" s="686">
        <v>2679</v>
      </c>
      <c r="AE17" s="686"/>
      <c r="AF17" s="686"/>
      <c r="AG17" s="686"/>
      <c r="AH17" s="686"/>
      <c r="AI17" s="686"/>
      <c r="AJ17" s="686"/>
      <c r="AK17" s="686"/>
      <c r="AL17" s="628">
        <v>0.1</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184</v>
      </c>
      <c r="BH17" s="626"/>
      <c r="BI17" s="626"/>
      <c r="BJ17" s="626"/>
      <c r="BK17" s="626"/>
      <c r="BL17" s="626"/>
      <c r="BM17" s="626"/>
      <c r="BN17" s="627"/>
      <c r="BO17" s="685" t="s">
        <v>129</v>
      </c>
      <c r="BP17" s="685"/>
      <c r="BQ17" s="685"/>
      <c r="BR17" s="685"/>
      <c r="BS17" s="631" t="s">
        <v>184</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1221509</v>
      </c>
      <c r="CS17" s="626"/>
      <c r="CT17" s="626"/>
      <c r="CU17" s="626"/>
      <c r="CV17" s="626"/>
      <c r="CW17" s="626"/>
      <c r="CX17" s="626"/>
      <c r="CY17" s="627"/>
      <c r="CZ17" s="685">
        <v>18.100000000000001</v>
      </c>
      <c r="DA17" s="685"/>
      <c r="DB17" s="685"/>
      <c r="DC17" s="685"/>
      <c r="DD17" s="631" t="s">
        <v>247</v>
      </c>
      <c r="DE17" s="626"/>
      <c r="DF17" s="626"/>
      <c r="DG17" s="626"/>
      <c r="DH17" s="626"/>
      <c r="DI17" s="626"/>
      <c r="DJ17" s="626"/>
      <c r="DK17" s="626"/>
      <c r="DL17" s="626"/>
      <c r="DM17" s="626"/>
      <c r="DN17" s="626"/>
      <c r="DO17" s="626"/>
      <c r="DP17" s="627"/>
      <c r="DQ17" s="631">
        <v>1212019</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3784328</v>
      </c>
      <c r="S18" s="626"/>
      <c r="T18" s="626"/>
      <c r="U18" s="626"/>
      <c r="V18" s="626"/>
      <c r="W18" s="626"/>
      <c r="X18" s="626"/>
      <c r="Y18" s="627"/>
      <c r="Z18" s="685">
        <v>53.1</v>
      </c>
      <c r="AA18" s="685"/>
      <c r="AB18" s="685"/>
      <c r="AC18" s="685"/>
      <c r="AD18" s="686">
        <v>3311249</v>
      </c>
      <c r="AE18" s="686"/>
      <c r="AF18" s="686"/>
      <c r="AG18" s="686"/>
      <c r="AH18" s="686"/>
      <c r="AI18" s="686"/>
      <c r="AJ18" s="686"/>
      <c r="AK18" s="686"/>
      <c r="AL18" s="628">
        <v>74.3</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3311249</v>
      </c>
      <c r="S19" s="626"/>
      <c r="T19" s="626"/>
      <c r="U19" s="626"/>
      <c r="V19" s="626"/>
      <c r="W19" s="626"/>
      <c r="X19" s="626"/>
      <c r="Y19" s="627"/>
      <c r="Z19" s="685">
        <v>46.5</v>
      </c>
      <c r="AA19" s="685"/>
      <c r="AB19" s="685"/>
      <c r="AC19" s="685"/>
      <c r="AD19" s="686">
        <v>3311249</v>
      </c>
      <c r="AE19" s="686"/>
      <c r="AF19" s="686"/>
      <c r="AG19" s="686"/>
      <c r="AH19" s="686"/>
      <c r="AI19" s="686"/>
      <c r="AJ19" s="686"/>
      <c r="AK19" s="686"/>
      <c r="AL19" s="628">
        <v>74.3</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106</v>
      </c>
      <c r="BH19" s="626"/>
      <c r="BI19" s="626"/>
      <c r="BJ19" s="626"/>
      <c r="BK19" s="626"/>
      <c r="BL19" s="626"/>
      <c r="BM19" s="626"/>
      <c r="BN19" s="627"/>
      <c r="BO19" s="685">
        <v>0</v>
      </c>
      <c r="BP19" s="685"/>
      <c r="BQ19" s="685"/>
      <c r="BR19" s="685"/>
      <c r="BS19" s="631" t="s">
        <v>129</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247</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473079</v>
      </c>
      <c r="S20" s="626"/>
      <c r="T20" s="626"/>
      <c r="U20" s="626"/>
      <c r="V20" s="626"/>
      <c r="W20" s="626"/>
      <c r="X20" s="626"/>
      <c r="Y20" s="627"/>
      <c r="Z20" s="685">
        <v>6.6</v>
      </c>
      <c r="AA20" s="685"/>
      <c r="AB20" s="685"/>
      <c r="AC20" s="685"/>
      <c r="AD20" s="686" t="s">
        <v>247</v>
      </c>
      <c r="AE20" s="686"/>
      <c r="AF20" s="686"/>
      <c r="AG20" s="686"/>
      <c r="AH20" s="686"/>
      <c r="AI20" s="686"/>
      <c r="AJ20" s="686"/>
      <c r="AK20" s="686"/>
      <c r="AL20" s="628" t="s">
        <v>129</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106</v>
      </c>
      <c r="BH20" s="626"/>
      <c r="BI20" s="626"/>
      <c r="BJ20" s="626"/>
      <c r="BK20" s="626"/>
      <c r="BL20" s="626"/>
      <c r="BM20" s="626"/>
      <c r="BN20" s="627"/>
      <c r="BO20" s="685">
        <v>0</v>
      </c>
      <c r="BP20" s="685"/>
      <c r="BQ20" s="685"/>
      <c r="BR20" s="685"/>
      <c r="BS20" s="631" t="s">
        <v>129</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6761211</v>
      </c>
      <c r="CS20" s="626"/>
      <c r="CT20" s="626"/>
      <c r="CU20" s="626"/>
      <c r="CV20" s="626"/>
      <c r="CW20" s="626"/>
      <c r="CX20" s="626"/>
      <c r="CY20" s="627"/>
      <c r="CZ20" s="685">
        <v>100</v>
      </c>
      <c r="DA20" s="685"/>
      <c r="DB20" s="685"/>
      <c r="DC20" s="685"/>
      <c r="DD20" s="631">
        <v>642704</v>
      </c>
      <c r="DE20" s="626"/>
      <c r="DF20" s="626"/>
      <c r="DG20" s="626"/>
      <c r="DH20" s="626"/>
      <c r="DI20" s="626"/>
      <c r="DJ20" s="626"/>
      <c r="DK20" s="626"/>
      <c r="DL20" s="626"/>
      <c r="DM20" s="626"/>
      <c r="DN20" s="626"/>
      <c r="DO20" s="626"/>
      <c r="DP20" s="627"/>
      <c r="DQ20" s="631">
        <v>5463333</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184</v>
      </c>
      <c r="S21" s="626"/>
      <c r="T21" s="626"/>
      <c r="U21" s="626"/>
      <c r="V21" s="626"/>
      <c r="W21" s="626"/>
      <c r="X21" s="626"/>
      <c r="Y21" s="627"/>
      <c r="Z21" s="685" t="s">
        <v>129</v>
      </c>
      <c r="AA21" s="685"/>
      <c r="AB21" s="685"/>
      <c r="AC21" s="685"/>
      <c r="AD21" s="686" t="s">
        <v>184</v>
      </c>
      <c r="AE21" s="686"/>
      <c r="AF21" s="686"/>
      <c r="AG21" s="686"/>
      <c r="AH21" s="686"/>
      <c r="AI21" s="686"/>
      <c r="AJ21" s="686"/>
      <c r="AK21" s="686"/>
      <c r="AL21" s="628" t="s">
        <v>129</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106</v>
      </c>
      <c r="BH21" s="626"/>
      <c r="BI21" s="626"/>
      <c r="BJ21" s="626"/>
      <c r="BK21" s="626"/>
      <c r="BL21" s="626"/>
      <c r="BM21" s="626"/>
      <c r="BN21" s="627"/>
      <c r="BO21" s="685">
        <v>0</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4906579</v>
      </c>
      <c r="S22" s="626"/>
      <c r="T22" s="626"/>
      <c r="U22" s="626"/>
      <c r="V22" s="626"/>
      <c r="W22" s="626"/>
      <c r="X22" s="626"/>
      <c r="Y22" s="627"/>
      <c r="Z22" s="685">
        <v>68.900000000000006</v>
      </c>
      <c r="AA22" s="685"/>
      <c r="AB22" s="685"/>
      <c r="AC22" s="685"/>
      <c r="AD22" s="686">
        <v>4433500</v>
      </c>
      <c r="AE22" s="686"/>
      <c r="AF22" s="686"/>
      <c r="AG22" s="686"/>
      <c r="AH22" s="686"/>
      <c r="AI22" s="686"/>
      <c r="AJ22" s="686"/>
      <c r="AK22" s="686"/>
      <c r="AL22" s="628">
        <v>99.4</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184</v>
      </c>
      <c r="BP22" s="685"/>
      <c r="BQ22" s="685"/>
      <c r="BR22" s="685"/>
      <c r="BS22" s="631" t="s">
        <v>129</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733</v>
      </c>
      <c r="S23" s="626"/>
      <c r="T23" s="626"/>
      <c r="U23" s="626"/>
      <c r="V23" s="626"/>
      <c r="W23" s="626"/>
      <c r="X23" s="626"/>
      <c r="Y23" s="627"/>
      <c r="Z23" s="685">
        <v>0</v>
      </c>
      <c r="AA23" s="685"/>
      <c r="AB23" s="685"/>
      <c r="AC23" s="685"/>
      <c r="AD23" s="686">
        <v>733</v>
      </c>
      <c r="AE23" s="686"/>
      <c r="AF23" s="686"/>
      <c r="AG23" s="686"/>
      <c r="AH23" s="686"/>
      <c r="AI23" s="686"/>
      <c r="AJ23" s="686"/>
      <c r="AK23" s="686"/>
      <c r="AL23" s="628">
        <v>0</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247</v>
      </c>
      <c r="BP23" s="685"/>
      <c r="BQ23" s="685"/>
      <c r="BR23" s="685"/>
      <c r="BS23" s="631" t="s">
        <v>129</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12807</v>
      </c>
      <c r="S24" s="626"/>
      <c r="T24" s="626"/>
      <c r="U24" s="626"/>
      <c r="V24" s="626"/>
      <c r="W24" s="626"/>
      <c r="X24" s="626"/>
      <c r="Y24" s="627"/>
      <c r="Z24" s="685">
        <v>0.2</v>
      </c>
      <c r="AA24" s="685"/>
      <c r="AB24" s="685"/>
      <c r="AC24" s="685"/>
      <c r="AD24" s="686" t="s">
        <v>129</v>
      </c>
      <c r="AE24" s="686"/>
      <c r="AF24" s="686"/>
      <c r="AG24" s="686"/>
      <c r="AH24" s="686"/>
      <c r="AI24" s="686"/>
      <c r="AJ24" s="686"/>
      <c r="AK24" s="686"/>
      <c r="AL24" s="628" t="s">
        <v>129</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184</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2863728</v>
      </c>
      <c r="CS24" s="689"/>
      <c r="CT24" s="689"/>
      <c r="CU24" s="689"/>
      <c r="CV24" s="689"/>
      <c r="CW24" s="689"/>
      <c r="CX24" s="689"/>
      <c r="CY24" s="735"/>
      <c r="CZ24" s="736">
        <v>42.4</v>
      </c>
      <c r="DA24" s="705"/>
      <c r="DB24" s="705"/>
      <c r="DC24" s="739"/>
      <c r="DD24" s="734">
        <v>2537345</v>
      </c>
      <c r="DE24" s="689"/>
      <c r="DF24" s="689"/>
      <c r="DG24" s="689"/>
      <c r="DH24" s="689"/>
      <c r="DI24" s="689"/>
      <c r="DJ24" s="689"/>
      <c r="DK24" s="735"/>
      <c r="DL24" s="734">
        <v>2500962</v>
      </c>
      <c r="DM24" s="689"/>
      <c r="DN24" s="689"/>
      <c r="DO24" s="689"/>
      <c r="DP24" s="689"/>
      <c r="DQ24" s="689"/>
      <c r="DR24" s="689"/>
      <c r="DS24" s="689"/>
      <c r="DT24" s="689"/>
      <c r="DU24" s="689"/>
      <c r="DV24" s="735"/>
      <c r="DW24" s="736">
        <v>53.9</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96836</v>
      </c>
      <c r="S25" s="626"/>
      <c r="T25" s="626"/>
      <c r="U25" s="626"/>
      <c r="V25" s="626"/>
      <c r="W25" s="626"/>
      <c r="X25" s="626"/>
      <c r="Y25" s="627"/>
      <c r="Z25" s="685">
        <v>1.4</v>
      </c>
      <c r="AA25" s="685"/>
      <c r="AB25" s="685"/>
      <c r="AC25" s="685"/>
      <c r="AD25" s="686">
        <v>2194</v>
      </c>
      <c r="AE25" s="686"/>
      <c r="AF25" s="686"/>
      <c r="AG25" s="686"/>
      <c r="AH25" s="686"/>
      <c r="AI25" s="686"/>
      <c r="AJ25" s="686"/>
      <c r="AK25" s="686"/>
      <c r="AL25" s="628">
        <v>0</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184</v>
      </c>
      <c r="BH25" s="626"/>
      <c r="BI25" s="626"/>
      <c r="BJ25" s="626"/>
      <c r="BK25" s="626"/>
      <c r="BL25" s="626"/>
      <c r="BM25" s="626"/>
      <c r="BN25" s="627"/>
      <c r="BO25" s="685" t="s">
        <v>129</v>
      </c>
      <c r="BP25" s="685"/>
      <c r="BQ25" s="685"/>
      <c r="BR25" s="685"/>
      <c r="BS25" s="631" t="s">
        <v>184</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1217236</v>
      </c>
      <c r="CS25" s="624"/>
      <c r="CT25" s="624"/>
      <c r="CU25" s="624"/>
      <c r="CV25" s="624"/>
      <c r="CW25" s="624"/>
      <c r="CX25" s="624"/>
      <c r="CY25" s="625"/>
      <c r="CZ25" s="628">
        <v>18</v>
      </c>
      <c r="DA25" s="657"/>
      <c r="DB25" s="657"/>
      <c r="DC25" s="658"/>
      <c r="DD25" s="631">
        <v>1172485</v>
      </c>
      <c r="DE25" s="624"/>
      <c r="DF25" s="624"/>
      <c r="DG25" s="624"/>
      <c r="DH25" s="624"/>
      <c r="DI25" s="624"/>
      <c r="DJ25" s="624"/>
      <c r="DK25" s="625"/>
      <c r="DL25" s="631">
        <v>1136222</v>
      </c>
      <c r="DM25" s="624"/>
      <c r="DN25" s="624"/>
      <c r="DO25" s="624"/>
      <c r="DP25" s="624"/>
      <c r="DQ25" s="624"/>
      <c r="DR25" s="624"/>
      <c r="DS25" s="624"/>
      <c r="DT25" s="624"/>
      <c r="DU25" s="624"/>
      <c r="DV25" s="625"/>
      <c r="DW25" s="628">
        <v>24.5</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106621</v>
      </c>
      <c r="S26" s="626"/>
      <c r="T26" s="626"/>
      <c r="U26" s="626"/>
      <c r="V26" s="626"/>
      <c r="W26" s="626"/>
      <c r="X26" s="626"/>
      <c r="Y26" s="627"/>
      <c r="Z26" s="685">
        <v>1.5</v>
      </c>
      <c r="AA26" s="685"/>
      <c r="AB26" s="685"/>
      <c r="AC26" s="685"/>
      <c r="AD26" s="686" t="s">
        <v>129</v>
      </c>
      <c r="AE26" s="686"/>
      <c r="AF26" s="686"/>
      <c r="AG26" s="686"/>
      <c r="AH26" s="686"/>
      <c r="AI26" s="686"/>
      <c r="AJ26" s="686"/>
      <c r="AK26" s="686"/>
      <c r="AL26" s="628" t="s">
        <v>129</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184</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785000</v>
      </c>
      <c r="CS26" s="626"/>
      <c r="CT26" s="626"/>
      <c r="CU26" s="626"/>
      <c r="CV26" s="626"/>
      <c r="CW26" s="626"/>
      <c r="CX26" s="626"/>
      <c r="CY26" s="627"/>
      <c r="CZ26" s="628">
        <v>11.6</v>
      </c>
      <c r="DA26" s="657"/>
      <c r="DB26" s="657"/>
      <c r="DC26" s="658"/>
      <c r="DD26" s="631">
        <v>749690</v>
      </c>
      <c r="DE26" s="626"/>
      <c r="DF26" s="626"/>
      <c r="DG26" s="626"/>
      <c r="DH26" s="626"/>
      <c r="DI26" s="626"/>
      <c r="DJ26" s="626"/>
      <c r="DK26" s="627"/>
      <c r="DL26" s="631" t="s">
        <v>129</v>
      </c>
      <c r="DM26" s="626"/>
      <c r="DN26" s="626"/>
      <c r="DO26" s="626"/>
      <c r="DP26" s="626"/>
      <c r="DQ26" s="626"/>
      <c r="DR26" s="626"/>
      <c r="DS26" s="626"/>
      <c r="DT26" s="626"/>
      <c r="DU26" s="626"/>
      <c r="DV26" s="627"/>
      <c r="DW26" s="628" t="s">
        <v>184</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259738</v>
      </c>
      <c r="S27" s="626"/>
      <c r="T27" s="626"/>
      <c r="U27" s="626"/>
      <c r="V27" s="626"/>
      <c r="W27" s="626"/>
      <c r="X27" s="626"/>
      <c r="Y27" s="627"/>
      <c r="Z27" s="685">
        <v>3.6</v>
      </c>
      <c r="AA27" s="685"/>
      <c r="AB27" s="685"/>
      <c r="AC27" s="685"/>
      <c r="AD27" s="686" t="s">
        <v>129</v>
      </c>
      <c r="AE27" s="686"/>
      <c r="AF27" s="686"/>
      <c r="AG27" s="686"/>
      <c r="AH27" s="686"/>
      <c r="AI27" s="686"/>
      <c r="AJ27" s="686"/>
      <c r="AK27" s="686"/>
      <c r="AL27" s="628" t="s">
        <v>129</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823205</v>
      </c>
      <c r="BH27" s="626"/>
      <c r="BI27" s="626"/>
      <c r="BJ27" s="626"/>
      <c r="BK27" s="626"/>
      <c r="BL27" s="626"/>
      <c r="BM27" s="626"/>
      <c r="BN27" s="627"/>
      <c r="BO27" s="685">
        <v>100</v>
      </c>
      <c r="BP27" s="685"/>
      <c r="BQ27" s="685"/>
      <c r="BR27" s="685"/>
      <c r="BS27" s="631" t="s">
        <v>129</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424983</v>
      </c>
      <c r="CS27" s="624"/>
      <c r="CT27" s="624"/>
      <c r="CU27" s="624"/>
      <c r="CV27" s="624"/>
      <c r="CW27" s="624"/>
      <c r="CX27" s="624"/>
      <c r="CY27" s="625"/>
      <c r="CZ27" s="628">
        <v>6.3</v>
      </c>
      <c r="DA27" s="657"/>
      <c r="DB27" s="657"/>
      <c r="DC27" s="658"/>
      <c r="DD27" s="631">
        <v>152841</v>
      </c>
      <c r="DE27" s="624"/>
      <c r="DF27" s="624"/>
      <c r="DG27" s="624"/>
      <c r="DH27" s="624"/>
      <c r="DI27" s="624"/>
      <c r="DJ27" s="624"/>
      <c r="DK27" s="625"/>
      <c r="DL27" s="631">
        <v>152721</v>
      </c>
      <c r="DM27" s="624"/>
      <c r="DN27" s="624"/>
      <c r="DO27" s="624"/>
      <c r="DP27" s="624"/>
      <c r="DQ27" s="624"/>
      <c r="DR27" s="624"/>
      <c r="DS27" s="624"/>
      <c r="DT27" s="624"/>
      <c r="DU27" s="624"/>
      <c r="DV27" s="625"/>
      <c r="DW27" s="628">
        <v>3.3</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184</v>
      </c>
      <c r="AA28" s="685"/>
      <c r="AB28" s="685"/>
      <c r="AC28" s="685"/>
      <c r="AD28" s="686" t="s">
        <v>129</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1221509</v>
      </c>
      <c r="CS28" s="626"/>
      <c r="CT28" s="626"/>
      <c r="CU28" s="626"/>
      <c r="CV28" s="626"/>
      <c r="CW28" s="626"/>
      <c r="CX28" s="626"/>
      <c r="CY28" s="627"/>
      <c r="CZ28" s="628">
        <v>18.100000000000001</v>
      </c>
      <c r="DA28" s="657"/>
      <c r="DB28" s="657"/>
      <c r="DC28" s="658"/>
      <c r="DD28" s="631">
        <v>1212019</v>
      </c>
      <c r="DE28" s="626"/>
      <c r="DF28" s="626"/>
      <c r="DG28" s="626"/>
      <c r="DH28" s="626"/>
      <c r="DI28" s="626"/>
      <c r="DJ28" s="626"/>
      <c r="DK28" s="627"/>
      <c r="DL28" s="631">
        <v>1212019</v>
      </c>
      <c r="DM28" s="626"/>
      <c r="DN28" s="626"/>
      <c r="DO28" s="626"/>
      <c r="DP28" s="626"/>
      <c r="DQ28" s="626"/>
      <c r="DR28" s="626"/>
      <c r="DS28" s="626"/>
      <c r="DT28" s="626"/>
      <c r="DU28" s="626"/>
      <c r="DV28" s="627"/>
      <c r="DW28" s="628">
        <v>26.1</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305163</v>
      </c>
      <c r="S29" s="626"/>
      <c r="T29" s="626"/>
      <c r="U29" s="626"/>
      <c r="V29" s="626"/>
      <c r="W29" s="626"/>
      <c r="X29" s="626"/>
      <c r="Y29" s="627"/>
      <c r="Z29" s="685">
        <v>4.3</v>
      </c>
      <c r="AA29" s="685"/>
      <c r="AB29" s="685"/>
      <c r="AC29" s="685"/>
      <c r="AD29" s="686" t="s">
        <v>129</v>
      </c>
      <c r="AE29" s="686"/>
      <c r="AF29" s="686"/>
      <c r="AG29" s="686"/>
      <c r="AH29" s="686"/>
      <c r="AI29" s="686"/>
      <c r="AJ29" s="686"/>
      <c r="AK29" s="686"/>
      <c r="AL29" s="628" t="s">
        <v>129</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70</v>
      </c>
      <c r="CG29" s="664"/>
      <c r="CH29" s="664"/>
      <c r="CI29" s="664"/>
      <c r="CJ29" s="664"/>
      <c r="CK29" s="664"/>
      <c r="CL29" s="664"/>
      <c r="CM29" s="664"/>
      <c r="CN29" s="664"/>
      <c r="CO29" s="664"/>
      <c r="CP29" s="664"/>
      <c r="CQ29" s="665"/>
      <c r="CR29" s="623">
        <v>1221509</v>
      </c>
      <c r="CS29" s="624"/>
      <c r="CT29" s="624"/>
      <c r="CU29" s="624"/>
      <c r="CV29" s="624"/>
      <c r="CW29" s="624"/>
      <c r="CX29" s="624"/>
      <c r="CY29" s="625"/>
      <c r="CZ29" s="628">
        <v>18.100000000000001</v>
      </c>
      <c r="DA29" s="657"/>
      <c r="DB29" s="657"/>
      <c r="DC29" s="658"/>
      <c r="DD29" s="631">
        <v>1212019</v>
      </c>
      <c r="DE29" s="624"/>
      <c r="DF29" s="624"/>
      <c r="DG29" s="624"/>
      <c r="DH29" s="624"/>
      <c r="DI29" s="624"/>
      <c r="DJ29" s="624"/>
      <c r="DK29" s="625"/>
      <c r="DL29" s="631">
        <v>1212019</v>
      </c>
      <c r="DM29" s="624"/>
      <c r="DN29" s="624"/>
      <c r="DO29" s="624"/>
      <c r="DP29" s="624"/>
      <c r="DQ29" s="624"/>
      <c r="DR29" s="624"/>
      <c r="DS29" s="624"/>
      <c r="DT29" s="624"/>
      <c r="DU29" s="624"/>
      <c r="DV29" s="625"/>
      <c r="DW29" s="628">
        <v>26.1</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14224</v>
      </c>
      <c r="S30" s="626"/>
      <c r="T30" s="626"/>
      <c r="U30" s="626"/>
      <c r="V30" s="626"/>
      <c r="W30" s="626"/>
      <c r="X30" s="626"/>
      <c r="Y30" s="627"/>
      <c r="Z30" s="685">
        <v>0.2</v>
      </c>
      <c r="AA30" s="685"/>
      <c r="AB30" s="685"/>
      <c r="AC30" s="685"/>
      <c r="AD30" s="686">
        <v>9991</v>
      </c>
      <c r="AE30" s="686"/>
      <c r="AF30" s="686"/>
      <c r="AG30" s="686"/>
      <c r="AH30" s="686"/>
      <c r="AI30" s="686"/>
      <c r="AJ30" s="686"/>
      <c r="AK30" s="686"/>
      <c r="AL30" s="628">
        <v>0.2</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98.9</v>
      </c>
      <c r="BH30" s="704"/>
      <c r="BI30" s="704"/>
      <c r="BJ30" s="704"/>
      <c r="BK30" s="704"/>
      <c r="BL30" s="704"/>
      <c r="BM30" s="705">
        <v>97.3</v>
      </c>
      <c r="BN30" s="704"/>
      <c r="BO30" s="704"/>
      <c r="BP30" s="704"/>
      <c r="BQ30" s="706"/>
      <c r="BR30" s="703">
        <v>99.1</v>
      </c>
      <c r="BS30" s="704"/>
      <c r="BT30" s="704"/>
      <c r="BU30" s="704"/>
      <c r="BV30" s="704"/>
      <c r="BW30" s="704"/>
      <c r="BX30" s="705">
        <v>97.5</v>
      </c>
      <c r="BY30" s="704"/>
      <c r="BZ30" s="704"/>
      <c r="CA30" s="704"/>
      <c r="CB30" s="706"/>
      <c r="CD30" s="709"/>
      <c r="CE30" s="710"/>
      <c r="CF30" s="667" t="s">
        <v>313</v>
      </c>
      <c r="CG30" s="664"/>
      <c r="CH30" s="664"/>
      <c r="CI30" s="664"/>
      <c r="CJ30" s="664"/>
      <c r="CK30" s="664"/>
      <c r="CL30" s="664"/>
      <c r="CM30" s="664"/>
      <c r="CN30" s="664"/>
      <c r="CO30" s="664"/>
      <c r="CP30" s="664"/>
      <c r="CQ30" s="665"/>
      <c r="CR30" s="623">
        <v>1168357</v>
      </c>
      <c r="CS30" s="626"/>
      <c r="CT30" s="626"/>
      <c r="CU30" s="626"/>
      <c r="CV30" s="626"/>
      <c r="CW30" s="626"/>
      <c r="CX30" s="626"/>
      <c r="CY30" s="627"/>
      <c r="CZ30" s="628">
        <v>17.3</v>
      </c>
      <c r="DA30" s="657"/>
      <c r="DB30" s="657"/>
      <c r="DC30" s="658"/>
      <c r="DD30" s="631">
        <v>1159490</v>
      </c>
      <c r="DE30" s="626"/>
      <c r="DF30" s="626"/>
      <c r="DG30" s="626"/>
      <c r="DH30" s="626"/>
      <c r="DI30" s="626"/>
      <c r="DJ30" s="626"/>
      <c r="DK30" s="627"/>
      <c r="DL30" s="631">
        <v>1159490</v>
      </c>
      <c r="DM30" s="626"/>
      <c r="DN30" s="626"/>
      <c r="DO30" s="626"/>
      <c r="DP30" s="626"/>
      <c r="DQ30" s="626"/>
      <c r="DR30" s="626"/>
      <c r="DS30" s="626"/>
      <c r="DT30" s="626"/>
      <c r="DU30" s="626"/>
      <c r="DV30" s="627"/>
      <c r="DW30" s="628">
        <v>25</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6750</v>
      </c>
      <c r="S31" s="626"/>
      <c r="T31" s="626"/>
      <c r="U31" s="626"/>
      <c r="V31" s="626"/>
      <c r="W31" s="626"/>
      <c r="X31" s="626"/>
      <c r="Y31" s="627"/>
      <c r="Z31" s="685">
        <v>0.1</v>
      </c>
      <c r="AA31" s="685"/>
      <c r="AB31" s="685"/>
      <c r="AC31" s="685"/>
      <c r="AD31" s="686" t="s">
        <v>247</v>
      </c>
      <c r="AE31" s="686"/>
      <c r="AF31" s="686"/>
      <c r="AG31" s="686"/>
      <c r="AH31" s="686"/>
      <c r="AI31" s="686"/>
      <c r="AJ31" s="686"/>
      <c r="AK31" s="686"/>
      <c r="AL31" s="628" t="s">
        <v>129</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98.9</v>
      </c>
      <c r="BH31" s="624"/>
      <c r="BI31" s="624"/>
      <c r="BJ31" s="624"/>
      <c r="BK31" s="624"/>
      <c r="BL31" s="624"/>
      <c r="BM31" s="629">
        <v>98.1</v>
      </c>
      <c r="BN31" s="702"/>
      <c r="BO31" s="702"/>
      <c r="BP31" s="702"/>
      <c r="BQ31" s="663"/>
      <c r="BR31" s="701">
        <v>99.2</v>
      </c>
      <c r="BS31" s="624"/>
      <c r="BT31" s="624"/>
      <c r="BU31" s="624"/>
      <c r="BV31" s="624"/>
      <c r="BW31" s="624"/>
      <c r="BX31" s="629">
        <v>98.5</v>
      </c>
      <c r="BY31" s="702"/>
      <c r="BZ31" s="702"/>
      <c r="CA31" s="702"/>
      <c r="CB31" s="663"/>
      <c r="CD31" s="709"/>
      <c r="CE31" s="710"/>
      <c r="CF31" s="667" t="s">
        <v>317</v>
      </c>
      <c r="CG31" s="664"/>
      <c r="CH31" s="664"/>
      <c r="CI31" s="664"/>
      <c r="CJ31" s="664"/>
      <c r="CK31" s="664"/>
      <c r="CL31" s="664"/>
      <c r="CM31" s="664"/>
      <c r="CN31" s="664"/>
      <c r="CO31" s="664"/>
      <c r="CP31" s="664"/>
      <c r="CQ31" s="665"/>
      <c r="CR31" s="623">
        <v>53152</v>
      </c>
      <c r="CS31" s="624"/>
      <c r="CT31" s="624"/>
      <c r="CU31" s="624"/>
      <c r="CV31" s="624"/>
      <c r="CW31" s="624"/>
      <c r="CX31" s="624"/>
      <c r="CY31" s="625"/>
      <c r="CZ31" s="628">
        <v>0.8</v>
      </c>
      <c r="DA31" s="657"/>
      <c r="DB31" s="657"/>
      <c r="DC31" s="658"/>
      <c r="DD31" s="631">
        <v>52529</v>
      </c>
      <c r="DE31" s="624"/>
      <c r="DF31" s="624"/>
      <c r="DG31" s="624"/>
      <c r="DH31" s="624"/>
      <c r="DI31" s="624"/>
      <c r="DJ31" s="624"/>
      <c r="DK31" s="625"/>
      <c r="DL31" s="631">
        <v>52529</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113047</v>
      </c>
      <c r="S32" s="626"/>
      <c r="T32" s="626"/>
      <c r="U32" s="626"/>
      <c r="V32" s="626"/>
      <c r="W32" s="626"/>
      <c r="X32" s="626"/>
      <c r="Y32" s="627"/>
      <c r="Z32" s="685">
        <v>1.6</v>
      </c>
      <c r="AA32" s="685"/>
      <c r="AB32" s="685"/>
      <c r="AC32" s="685"/>
      <c r="AD32" s="686" t="s">
        <v>129</v>
      </c>
      <c r="AE32" s="686"/>
      <c r="AF32" s="686"/>
      <c r="AG32" s="686"/>
      <c r="AH32" s="686"/>
      <c r="AI32" s="686"/>
      <c r="AJ32" s="686"/>
      <c r="AK32" s="686"/>
      <c r="AL32" s="628" t="s">
        <v>184</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98.9</v>
      </c>
      <c r="BH32" s="639"/>
      <c r="BI32" s="639"/>
      <c r="BJ32" s="639"/>
      <c r="BK32" s="639"/>
      <c r="BL32" s="639"/>
      <c r="BM32" s="683">
        <v>96.8</v>
      </c>
      <c r="BN32" s="639"/>
      <c r="BO32" s="639"/>
      <c r="BP32" s="639"/>
      <c r="BQ32" s="676"/>
      <c r="BR32" s="700">
        <v>99</v>
      </c>
      <c r="BS32" s="639"/>
      <c r="BT32" s="639"/>
      <c r="BU32" s="639"/>
      <c r="BV32" s="639"/>
      <c r="BW32" s="639"/>
      <c r="BX32" s="683">
        <v>96.8</v>
      </c>
      <c r="BY32" s="639"/>
      <c r="BZ32" s="639"/>
      <c r="CA32" s="639"/>
      <c r="CB32" s="676"/>
      <c r="CD32" s="711"/>
      <c r="CE32" s="712"/>
      <c r="CF32" s="667" t="s">
        <v>320</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129</v>
      </c>
      <c r="DA32" s="657"/>
      <c r="DB32" s="657"/>
      <c r="DC32" s="658"/>
      <c r="DD32" s="631" t="s">
        <v>129</v>
      </c>
      <c r="DE32" s="626"/>
      <c r="DF32" s="626"/>
      <c r="DG32" s="626"/>
      <c r="DH32" s="626"/>
      <c r="DI32" s="626"/>
      <c r="DJ32" s="626"/>
      <c r="DK32" s="627"/>
      <c r="DL32" s="631" t="s">
        <v>129</v>
      </c>
      <c r="DM32" s="626"/>
      <c r="DN32" s="626"/>
      <c r="DO32" s="626"/>
      <c r="DP32" s="626"/>
      <c r="DQ32" s="626"/>
      <c r="DR32" s="626"/>
      <c r="DS32" s="626"/>
      <c r="DT32" s="626"/>
      <c r="DU32" s="626"/>
      <c r="DV32" s="627"/>
      <c r="DW32" s="628" t="s">
        <v>184</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541976</v>
      </c>
      <c r="S33" s="626"/>
      <c r="T33" s="626"/>
      <c r="U33" s="626"/>
      <c r="V33" s="626"/>
      <c r="W33" s="626"/>
      <c r="X33" s="626"/>
      <c r="Y33" s="627"/>
      <c r="Z33" s="685">
        <v>7.6</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3193066</v>
      </c>
      <c r="CS33" s="624"/>
      <c r="CT33" s="624"/>
      <c r="CU33" s="624"/>
      <c r="CV33" s="624"/>
      <c r="CW33" s="624"/>
      <c r="CX33" s="624"/>
      <c r="CY33" s="625"/>
      <c r="CZ33" s="628">
        <v>47.2</v>
      </c>
      <c r="DA33" s="657"/>
      <c r="DB33" s="657"/>
      <c r="DC33" s="658"/>
      <c r="DD33" s="631">
        <v>2735740</v>
      </c>
      <c r="DE33" s="624"/>
      <c r="DF33" s="624"/>
      <c r="DG33" s="624"/>
      <c r="DH33" s="624"/>
      <c r="DI33" s="624"/>
      <c r="DJ33" s="624"/>
      <c r="DK33" s="625"/>
      <c r="DL33" s="631">
        <v>2026061</v>
      </c>
      <c r="DM33" s="624"/>
      <c r="DN33" s="624"/>
      <c r="DO33" s="624"/>
      <c r="DP33" s="624"/>
      <c r="DQ33" s="624"/>
      <c r="DR33" s="624"/>
      <c r="DS33" s="624"/>
      <c r="DT33" s="624"/>
      <c r="DU33" s="624"/>
      <c r="DV33" s="625"/>
      <c r="DW33" s="628">
        <v>43.7</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71010</v>
      </c>
      <c r="S34" s="626"/>
      <c r="T34" s="626"/>
      <c r="U34" s="626"/>
      <c r="V34" s="626"/>
      <c r="W34" s="626"/>
      <c r="X34" s="626"/>
      <c r="Y34" s="627"/>
      <c r="Z34" s="685">
        <v>1</v>
      </c>
      <c r="AA34" s="685"/>
      <c r="AB34" s="685"/>
      <c r="AC34" s="685"/>
      <c r="AD34" s="686">
        <v>11746</v>
      </c>
      <c r="AE34" s="686"/>
      <c r="AF34" s="686"/>
      <c r="AG34" s="686"/>
      <c r="AH34" s="686"/>
      <c r="AI34" s="686"/>
      <c r="AJ34" s="686"/>
      <c r="AK34" s="686"/>
      <c r="AL34" s="628">
        <v>0.3</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853628</v>
      </c>
      <c r="CS34" s="626"/>
      <c r="CT34" s="626"/>
      <c r="CU34" s="626"/>
      <c r="CV34" s="626"/>
      <c r="CW34" s="626"/>
      <c r="CX34" s="626"/>
      <c r="CY34" s="627"/>
      <c r="CZ34" s="628">
        <v>12.6</v>
      </c>
      <c r="DA34" s="657"/>
      <c r="DB34" s="657"/>
      <c r="DC34" s="658"/>
      <c r="DD34" s="631">
        <v>607287</v>
      </c>
      <c r="DE34" s="626"/>
      <c r="DF34" s="626"/>
      <c r="DG34" s="626"/>
      <c r="DH34" s="626"/>
      <c r="DI34" s="626"/>
      <c r="DJ34" s="626"/>
      <c r="DK34" s="627"/>
      <c r="DL34" s="631">
        <v>470613</v>
      </c>
      <c r="DM34" s="626"/>
      <c r="DN34" s="626"/>
      <c r="DO34" s="626"/>
      <c r="DP34" s="626"/>
      <c r="DQ34" s="626"/>
      <c r="DR34" s="626"/>
      <c r="DS34" s="626"/>
      <c r="DT34" s="626"/>
      <c r="DU34" s="626"/>
      <c r="DV34" s="627"/>
      <c r="DW34" s="628">
        <v>10.1</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687712</v>
      </c>
      <c r="S35" s="626"/>
      <c r="T35" s="626"/>
      <c r="U35" s="626"/>
      <c r="V35" s="626"/>
      <c r="W35" s="626"/>
      <c r="X35" s="626"/>
      <c r="Y35" s="627"/>
      <c r="Z35" s="685">
        <v>9.6999999999999993</v>
      </c>
      <c r="AA35" s="685"/>
      <c r="AB35" s="685"/>
      <c r="AC35" s="685"/>
      <c r="AD35" s="686" t="s">
        <v>129</v>
      </c>
      <c r="AE35" s="686"/>
      <c r="AF35" s="686"/>
      <c r="AG35" s="686"/>
      <c r="AH35" s="686"/>
      <c r="AI35" s="686"/>
      <c r="AJ35" s="686"/>
      <c r="AK35" s="686"/>
      <c r="AL35" s="628" t="s">
        <v>184</v>
      </c>
      <c r="AM35" s="629"/>
      <c r="AN35" s="629"/>
      <c r="AO35" s="687"/>
      <c r="AP35" s="234"/>
      <c r="AQ35" s="691" t="s">
        <v>328</v>
      </c>
      <c r="AR35" s="692"/>
      <c r="AS35" s="692"/>
      <c r="AT35" s="692"/>
      <c r="AU35" s="692"/>
      <c r="AV35" s="692"/>
      <c r="AW35" s="692"/>
      <c r="AX35" s="692"/>
      <c r="AY35" s="693"/>
      <c r="AZ35" s="688">
        <v>1426129</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18818</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164932</v>
      </c>
      <c r="CS35" s="624"/>
      <c r="CT35" s="624"/>
      <c r="CU35" s="624"/>
      <c r="CV35" s="624"/>
      <c r="CW35" s="624"/>
      <c r="CX35" s="624"/>
      <c r="CY35" s="625"/>
      <c r="CZ35" s="628">
        <v>2.4</v>
      </c>
      <c r="DA35" s="657"/>
      <c r="DB35" s="657"/>
      <c r="DC35" s="658"/>
      <c r="DD35" s="631">
        <v>147157</v>
      </c>
      <c r="DE35" s="624"/>
      <c r="DF35" s="624"/>
      <c r="DG35" s="624"/>
      <c r="DH35" s="624"/>
      <c r="DI35" s="624"/>
      <c r="DJ35" s="624"/>
      <c r="DK35" s="625"/>
      <c r="DL35" s="631">
        <v>98683</v>
      </c>
      <c r="DM35" s="624"/>
      <c r="DN35" s="624"/>
      <c r="DO35" s="624"/>
      <c r="DP35" s="624"/>
      <c r="DQ35" s="624"/>
      <c r="DR35" s="624"/>
      <c r="DS35" s="624"/>
      <c r="DT35" s="624"/>
      <c r="DU35" s="624"/>
      <c r="DV35" s="625"/>
      <c r="DW35" s="628">
        <v>2.1</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184</v>
      </c>
      <c r="S36" s="626"/>
      <c r="T36" s="626"/>
      <c r="U36" s="626"/>
      <c r="V36" s="626"/>
      <c r="W36" s="626"/>
      <c r="X36" s="626"/>
      <c r="Y36" s="627"/>
      <c r="Z36" s="685" t="s">
        <v>129</v>
      </c>
      <c r="AA36" s="685"/>
      <c r="AB36" s="685"/>
      <c r="AC36" s="685"/>
      <c r="AD36" s="686" t="s">
        <v>247</v>
      </c>
      <c r="AE36" s="686"/>
      <c r="AF36" s="686"/>
      <c r="AG36" s="686"/>
      <c r="AH36" s="686"/>
      <c r="AI36" s="686"/>
      <c r="AJ36" s="686"/>
      <c r="AK36" s="686"/>
      <c r="AL36" s="628" t="s">
        <v>129</v>
      </c>
      <c r="AM36" s="629"/>
      <c r="AN36" s="629"/>
      <c r="AO36" s="687"/>
      <c r="AQ36" s="660" t="s">
        <v>332</v>
      </c>
      <c r="AR36" s="661"/>
      <c r="AS36" s="661"/>
      <c r="AT36" s="661"/>
      <c r="AU36" s="661"/>
      <c r="AV36" s="661"/>
      <c r="AW36" s="661"/>
      <c r="AX36" s="661"/>
      <c r="AY36" s="662"/>
      <c r="AZ36" s="623">
        <v>600124</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-12633</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992139</v>
      </c>
      <c r="CS36" s="626"/>
      <c r="CT36" s="626"/>
      <c r="CU36" s="626"/>
      <c r="CV36" s="626"/>
      <c r="CW36" s="626"/>
      <c r="CX36" s="626"/>
      <c r="CY36" s="627"/>
      <c r="CZ36" s="628">
        <v>14.7</v>
      </c>
      <c r="DA36" s="657"/>
      <c r="DB36" s="657"/>
      <c r="DC36" s="658"/>
      <c r="DD36" s="631">
        <v>899597</v>
      </c>
      <c r="DE36" s="626"/>
      <c r="DF36" s="626"/>
      <c r="DG36" s="626"/>
      <c r="DH36" s="626"/>
      <c r="DI36" s="626"/>
      <c r="DJ36" s="626"/>
      <c r="DK36" s="627"/>
      <c r="DL36" s="631">
        <v>776107</v>
      </c>
      <c r="DM36" s="626"/>
      <c r="DN36" s="626"/>
      <c r="DO36" s="626"/>
      <c r="DP36" s="626"/>
      <c r="DQ36" s="626"/>
      <c r="DR36" s="626"/>
      <c r="DS36" s="626"/>
      <c r="DT36" s="626"/>
      <c r="DU36" s="626"/>
      <c r="DV36" s="627"/>
      <c r="DW36" s="628">
        <v>16.7</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180302</v>
      </c>
      <c r="S37" s="626"/>
      <c r="T37" s="626"/>
      <c r="U37" s="626"/>
      <c r="V37" s="626"/>
      <c r="W37" s="626"/>
      <c r="X37" s="626"/>
      <c r="Y37" s="627"/>
      <c r="Z37" s="685">
        <v>2.5</v>
      </c>
      <c r="AA37" s="685"/>
      <c r="AB37" s="685"/>
      <c r="AC37" s="685"/>
      <c r="AD37" s="686" t="s">
        <v>129</v>
      </c>
      <c r="AE37" s="686"/>
      <c r="AF37" s="686"/>
      <c r="AG37" s="686"/>
      <c r="AH37" s="686"/>
      <c r="AI37" s="686"/>
      <c r="AJ37" s="686"/>
      <c r="AK37" s="686"/>
      <c r="AL37" s="628" t="s">
        <v>129</v>
      </c>
      <c r="AM37" s="629"/>
      <c r="AN37" s="629"/>
      <c r="AO37" s="687"/>
      <c r="AQ37" s="660" t="s">
        <v>336</v>
      </c>
      <c r="AR37" s="661"/>
      <c r="AS37" s="661"/>
      <c r="AT37" s="661"/>
      <c r="AU37" s="661"/>
      <c r="AV37" s="661"/>
      <c r="AW37" s="661"/>
      <c r="AX37" s="661"/>
      <c r="AY37" s="662"/>
      <c r="AZ37" s="623">
        <v>131933</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1604</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147346</v>
      </c>
      <c r="CS37" s="624"/>
      <c r="CT37" s="624"/>
      <c r="CU37" s="624"/>
      <c r="CV37" s="624"/>
      <c r="CW37" s="624"/>
      <c r="CX37" s="624"/>
      <c r="CY37" s="625"/>
      <c r="CZ37" s="628">
        <v>2.2000000000000002</v>
      </c>
      <c r="DA37" s="657"/>
      <c r="DB37" s="657"/>
      <c r="DC37" s="658"/>
      <c r="DD37" s="631">
        <v>147346</v>
      </c>
      <c r="DE37" s="624"/>
      <c r="DF37" s="624"/>
      <c r="DG37" s="624"/>
      <c r="DH37" s="624"/>
      <c r="DI37" s="624"/>
      <c r="DJ37" s="624"/>
      <c r="DK37" s="625"/>
      <c r="DL37" s="631">
        <v>134548</v>
      </c>
      <c r="DM37" s="624"/>
      <c r="DN37" s="624"/>
      <c r="DO37" s="624"/>
      <c r="DP37" s="624"/>
      <c r="DQ37" s="624"/>
      <c r="DR37" s="624"/>
      <c r="DS37" s="624"/>
      <c r="DT37" s="624"/>
      <c r="DU37" s="624"/>
      <c r="DV37" s="625"/>
      <c r="DW37" s="628">
        <v>2.9</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7123196</v>
      </c>
      <c r="S38" s="675"/>
      <c r="T38" s="675"/>
      <c r="U38" s="675"/>
      <c r="V38" s="675"/>
      <c r="W38" s="675"/>
      <c r="X38" s="675"/>
      <c r="Y38" s="680"/>
      <c r="Z38" s="681">
        <v>100</v>
      </c>
      <c r="AA38" s="681"/>
      <c r="AB38" s="681"/>
      <c r="AC38" s="681"/>
      <c r="AD38" s="682">
        <v>4458164</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22154</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2590</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826005</v>
      </c>
      <c r="CS38" s="626"/>
      <c r="CT38" s="626"/>
      <c r="CU38" s="626"/>
      <c r="CV38" s="626"/>
      <c r="CW38" s="626"/>
      <c r="CX38" s="626"/>
      <c r="CY38" s="627"/>
      <c r="CZ38" s="628">
        <v>12.2</v>
      </c>
      <c r="DA38" s="657"/>
      <c r="DB38" s="657"/>
      <c r="DC38" s="658"/>
      <c r="DD38" s="631">
        <v>733616</v>
      </c>
      <c r="DE38" s="626"/>
      <c r="DF38" s="626"/>
      <c r="DG38" s="626"/>
      <c r="DH38" s="626"/>
      <c r="DI38" s="626"/>
      <c r="DJ38" s="626"/>
      <c r="DK38" s="627"/>
      <c r="DL38" s="631">
        <v>594843</v>
      </c>
      <c r="DM38" s="626"/>
      <c r="DN38" s="626"/>
      <c r="DO38" s="626"/>
      <c r="DP38" s="626"/>
      <c r="DQ38" s="626"/>
      <c r="DR38" s="626"/>
      <c r="DS38" s="626"/>
      <c r="DT38" s="626"/>
      <c r="DU38" s="626"/>
      <c r="DV38" s="627"/>
      <c r="DW38" s="628">
        <v>12.8</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v>16000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86</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269547</v>
      </c>
      <c r="CS39" s="624"/>
      <c r="CT39" s="624"/>
      <c r="CU39" s="624"/>
      <c r="CV39" s="624"/>
      <c r="CW39" s="624"/>
      <c r="CX39" s="624"/>
      <c r="CY39" s="625"/>
      <c r="CZ39" s="628">
        <v>4</v>
      </c>
      <c r="DA39" s="657"/>
      <c r="DB39" s="657"/>
      <c r="DC39" s="658"/>
      <c r="DD39" s="631">
        <v>261268</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172446</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129</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86815</v>
      </c>
      <c r="CS40" s="626"/>
      <c r="CT40" s="626"/>
      <c r="CU40" s="626"/>
      <c r="CV40" s="626"/>
      <c r="CW40" s="626"/>
      <c r="CX40" s="626"/>
      <c r="CY40" s="627"/>
      <c r="CZ40" s="628">
        <v>1.3</v>
      </c>
      <c r="DA40" s="657"/>
      <c r="DB40" s="657"/>
      <c r="DC40" s="658"/>
      <c r="DD40" s="631">
        <v>86815</v>
      </c>
      <c r="DE40" s="626"/>
      <c r="DF40" s="626"/>
      <c r="DG40" s="626"/>
      <c r="DH40" s="626"/>
      <c r="DI40" s="626"/>
      <c r="DJ40" s="626"/>
      <c r="DK40" s="627"/>
      <c r="DL40" s="631">
        <v>85815</v>
      </c>
      <c r="DM40" s="626"/>
      <c r="DN40" s="626"/>
      <c r="DO40" s="626"/>
      <c r="DP40" s="626"/>
      <c r="DQ40" s="626"/>
      <c r="DR40" s="626"/>
      <c r="DS40" s="626"/>
      <c r="DT40" s="626"/>
      <c r="DU40" s="626"/>
      <c r="DV40" s="627"/>
      <c r="DW40" s="628">
        <v>1.9</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483472</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315</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247</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704417</v>
      </c>
      <c r="CS42" s="626"/>
      <c r="CT42" s="626"/>
      <c r="CU42" s="626"/>
      <c r="CV42" s="626"/>
      <c r="CW42" s="626"/>
      <c r="CX42" s="626"/>
      <c r="CY42" s="627"/>
      <c r="CZ42" s="628">
        <v>10.4</v>
      </c>
      <c r="DA42" s="629"/>
      <c r="DB42" s="629"/>
      <c r="DC42" s="630"/>
      <c r="DD42" s="631">
        <v>190248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51411</v>
      </c>
      <c r="CS43" s="624"/>
      <c r="CT43" s="624"/>
      <c r="CU43" s="624"/>
      <c r="CV43" s="624"/>
      <c r="CW43" s="624"/>
      <c r="CX43" s="624"/>
      <c r="CY43" s="625"/>
      <c r="CZ43" s="628">
        <v>0.8</v>
      </c>
      <c r="DA43" s="657"/>
      <c r="DB43" s="657"/>
      <c r="DC43" s="658"/>
      <c r="DD43" s="631">
        <v>44358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309</v>
      </c>
      <c r="CE44" s="652"/>
      <c r="CF44" s="620" t="s">
        <v>358</v>
      </c>
      <c r="CG44" s="621"/>
      <c r="CH44" s="621"/>
      <c r="CI44" s="621"/>
      <c r="CJ44" s="621"/>
      <c r="CK44" s="621"/>
      <c r="CL44" s="621"/>
      <c r="CM44" s="621"/>
      <c r="CN44" s="621"/>
      <c r="CO44" s="621"/>
      <c r="CP44" s="621"/>
      <c r="CQ44" s="622"/>
      <c r="CR44" s="623">
        <v>642704</v>
      </c>
      <c r="CS44" s="626"/>
      <c r="CT44" s="626"/>
      <c r="CU44" s="626"/>
      <c r="CV44" s="626"/>
      <c r="CW44" s="626"/>
      <c r="CX44" s="626"/>
      <c r="CY44" s="627"/>
      <c r="CZ44" s="628">
        <v>9.5</v>
      </c>
      <c r="DA44" s="629"/>
      <c r="DB44" s="629"/>
      <c r="DC44" s="630"/>
      <c r="DD44" s="631">
        <v>169909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58506</v>
      </c>
      <c r="CS45" s="624"/>
      <c r="CT45" s="624"/>
      <c r="CU45" s="624"/>
      <c r="CV45" s="624"/>
      <c r="CW45" s="624"/>
      <c r="CX45" s="624"/>
      <c r="CY45" s="625"/>
      <c r="CZ45" s="628">
        <v>0.9</v>
      </c>
      <c r="DA45" s="657"/>
      <c r="DB45" s="657"/>
      <c r="DC45" s="658"/>
      <c r="DD45" s="631">
        <v>8287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578023</v>
      </c>
      <c r="CS46" s="626"/>
      <c r="CT46" s="626"/>
      <c r="CU46" s="626"/>
      <c r="CV46" s="626"/>
      <c r="CW46" s="626"/>
      <c r="CX46" s="626"/>
      <c r="CY46" s="627"/>
      <c r="CZ46" s="628">
        <v>8.5</v>
      </c>
      <c r="DA46" s="629"/>
      <c r="DB46" s="629"/>
      <c r="DC46" s="630"/>
      <c r="DD46" s="631">
        <v>157272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61713</v>
      </c>
      <c r="CS47" s="624"/>
      <c r="CT47" s="624"/>
      <c r="CU47" s="624"/>
      <c r="CV47" s="624"/>
      <c r="CW47" s="624"/>
      <c r="CX47" s="624"/>
      <c r="CY47" s="625"/>
      <c r="CZ47" s="628">
        <v>0.9</v>
      </c>
      <c r="DA47" s="657"/>
      <c r="DB47" s="657"/>
      <c r="DC47" s="658"/>
      <c r="DD47" s="631">
        <v>20339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6761211</v>
      </c>
      <c r="CS49" s="639"/>
      <c r="CT49" s="639"/>
      <c r="CU49" s="639"/>
      <c r="CV49" s="639"/>
      <c r="CW49" s="639"/>
      <c r="CX49" s="639"/>
      <c r="CY49" s="640"/>
      <c r="CZ49" s="641">
        <v>100</v>
      </c>
      <c r="DA49" s="642"/>
      <c r="DB49" s="642"/>
      <c r="DC49" s="643"/>
      <c r="DD49" s="644">
        <v>5463333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XB8BAujQCAfBmyyEZir/HrStxcKR7qe64dhYalMKxvbG5i/kMnqC47vOuji2V7r7DAsLtQT8g78HOXiJeZ1rQ==" saltValue="HA3oJtP9T6IzlPmDQjl3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F76" sqref="AF76:AJ7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7074</v>
      </c>
      <c r="R7" s="1156"/>
      <c r="S7" s="1156"/>
      <c r="T7" s="1156"/>
      <c r="U7" s="1156"/>
      <c r="V7" s="1156">
        <v>6714</v>
      </c>
      <c r="W7" s="1156"/>
      <c r="X7" s="1156"/>
      <c r="Y7" s="1156"/>
      <c r="Z7" s="1156"/>
      <c r="AA7" s="1156">
        <v>360</v>
      </c>
      <c r="AB7" s="1156"/>
      <c r="AC7" s="1156"/>
      <c r="AD7" s="1156"/>
      <c r="AE7" s="1157"/>
      <c r="AF7" s="1158">
        <v>331</v>
      </c>
      <c r="AG7" s="1159"/>
      <c r="AH7" s="1159"/>
      <c r="AI7" s="1159"/>
      <c r="AJ7" s="1160"/>
      <c r="AK7" s="1142" t="s">
        <v>596</v>
      </c>
      <c r="AL7" s="1143"/>
      <c r="AM7" s="1143"/>
      <c r="AN7" s="1143"/>
      <c r="AO7" s="1143"/>
      <c r="AP7" s="1143">
        <v>8704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590</v>
      </c>
      <c r="BT7" s="1147"/>
      <c r="BU7" s="1147"/>
      <c r="BV7" s="1147"/>
      <c r="BW7" s="1147"/>
      <c r="BX7" s="1147"/>
      <c r="BY7" s="1147"/>
      <c r="BZ7" s="1147"/>
      <c r="CA7" s="1147"/>
      <c r="CB7" s="1147"/>
      <c r="CC7" s="1147"/>
      <c r="CD7" s="1147"/>
      <c r="CE7" s="1147"/>
      <c r="CF7" s="1147"/>
      <c r="CG7" s="1148"/>
      <c r="CH7" s="1139">
        <v>0</v>
      </c>
      <c r="CI7" s="1140"/>
      <c r="CJ7" s="1140"/>
      <c r="CK7" s="1140"/>
      <c r="CL7" s="1141"/>
      <c r="CM7" s="1139">
        <v>70</v>
      </c>
      <c r="CN7" s="1140"/>
      <c r="CO7" s="1140"/>
      <c r="CP7" s="1140"/>
      <c r="CQ7" s="1141"/>
      <c r="CR7" s="1139">
        <v>5</v>
      </c>
      <c r="CS7" s="1140"/>
      <c r="CT7" s="1140"/>
      <c r="CU7" s="1140"/>
      <c r="CV7" s="1141"/>
      <c r="CW7" s="1139" t="s">
        <v>596</v>
      </c>
      <c r="CX7" s="1140"/>
      <c r="CY7" s="1140"/>
      <c r="CZ7" s="1140"/>
      <c r="DA7" s="1141"/>
      <c r="DB7" s="1139" t="s">
        <v>519</v>
      </c>
      <c r="DC7" s="1140"/>
      <c r="DD7" s="1140"/>
      <c r="DE7" s="1140"/>
      <c r="DF7" s="1141"/>
      <c r="DG7" s="1139" t="s">
        <v>519</v>
      </c>
      <c r="DH7" s="1140"/>
      <c r="DI7" s="1140"/>
      <c r="DJ7" s="1140"/>
      <c r="DK7" s="1141"/>
      <c r="DL7" s="1139" t="s">
        <v>519</v>
      </c>
      <c r="DM7" s="1140"/>
      <c r="DN7" s="1140"/>
      <c r="DO7" s="1140"/>
      <c r="DP7" s="1141"/>
      <c r="DQ7" s="1139" t="s">
        <v>596</v>
      </c>
      <c r="DR7" s="1140"/>
      <c r="DS7" s="1140"/>
      <c r="DT7" s="1140"/>
      <c r="DU7" s="1141"/>
      <c r="DV7" s="1166"/>
      <c r="DW7" s="1167"/>
      <c r="DX7" s="1167"/>
      <c r="DY7" s="1167"/>
      <c r="DZ7" s="1168"/>
      <c r="EA7" s="254"/>
    </row>
    <row r="8" spans="1:131" s="255" customFormat="1" ht="26.25" customHeight="1" x14ac:dyDescent="0.15">
      <c r="A8" s="261">
        <v>2</v>
      </c>
      <c r="B8" s="1088" t="s">
        <v>387</v>
      </c>
      <c r="C8" s="1089"/>
      <c r="D8" s="1089"/>
      <c r="E8" s="1089"/>
      <c r="F8" s="1089"/>
      <c r="G8" s="1089"/>
      <c r="H8" s="1089"/>
      <c r="I8" s="1089"/>
      <c r="J8" s="1089"/>
      <c r="K8" s="1089"/>
      <c r="L8" s="1089"/>
      <c r="M8" s="1089"/>
      <c r="N8" s="1089"/>
      <c r="O8" s="1089"/>
      <c r="P8" s="1090"/>
      <c r="Q8" s="1094">
        <v>49</v>
      </c>
      <c r="R8" s="1095"/>
      <c r="S8" s="1095"/>
      <c r="T8" s="1095"/>
      <c r="U8" s="1095"/>
      <c r="V8" s="1095">
        <v>47</v>
      </c>
      <c r="W8" s="1095"/>
      <c r="X8" s="1095"/>
      <c r="Y8" s="1095"/>
      <c r="Z8" s="1095"/>
      <c r="AA8" s="1095">
        <v>2</v>
      </c>
      <c r="AB8" s="1095"/>
      <c r="AC8" s="1095"/>
      <c r="AD8" s="1095"/>
      <c r="AE8" s="1096"/>
      <c r="AF8" s="1070">
        <v>2</v>
      </c>
      <c r="AG8" s="1071"/>
      <c r="AH8" s="1071"/>
      <c r="AI8" s="1071"/>
      <c r="AJ8" s="1072"/>
      <c r="AK8" s="1137" t="s">
        <v>596</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7123</v>
      </c>
      <c r="R23" s="1120"/>
      <c r="S23" s="1120"/>
      <c r="T23" s="1120"/>
      <c r="U23" s="1120"/>
      <c r="V23" s="1120">
        <v>6761</v>
      </c>
      <c r="W23" s="1120"/>
      <c r="X23" s="1120"/>
      <c r="Y23" s="1120"/>
      <c r="Z23" s="1120"/>
      <c r="AA23" s="1120">
        <v>362</v>
      </c>
      <c r="AB23" s="1120"/>
      <c r="AC23" s="1120"/>
      <c r="AD23" s="1120"/>
      <c r="AE23" s="1121"/>
      <c r="AF23" s="1122">
        <v>333</v>
      </c>
      <c r="AG23" s="1120"/>
      <c r="AH23" s="1120"/>
      <c r="AI23" s="1120"/>
      <c r="AJ23" s="1123"/>
      <c r="AK23" s="1124"/>
      <c r="AL23" s="1125"/>
      <c r="AM23" s="1125"/>
      <c r="AN23" s="1125"/>
      <c r="AO23" s="1125"/>
      <c r="AP23" s="1120">
        <v>8704</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1325</v>
      </c>
      <c r="R28" s="1105"/>
      <c r="S28" s="1105"/>
      <c r="T28" s="1105"/>
      <c r="U28" s="1105"/>
      <c r="V28" s="1105">
        <v>1306</v>
      </c>
      <c r="W28" s="1105"/>
      <c r="X28" s="1105"/>
      <c r="Y28" s="1105"/>
      <c r="Z28" s="1105"/>
      <c r="AA28" s="1105">
        <v>19</v>
      </c>
      <c r="AB28" s="1105"/>
      <c r="AC28" s="1105"/>
      <c r="AD28" s="1105"/>
      <c r="AE28" s="1106"/>
      <c r="AF28" s="1107">
        <v>19</v>
      </c>
      <c r="AG28" s="1105"/>
      <c r="AH28" s="1105"/>
      <c r="AI28" s="1105"/>
      <c r="AJ28" s="1108"/>
      <c r="AK28" s="1109">
        <v>141</v>
      </c>
      <c r="AL28" s="1097"/>
      <c r="AM28" s="1097"/>
      <c r="AN28" s="1097"/>
      <c r="AO28" s="1097"/>
      <c r="AP28" s="1097" t="s">
        <v>596</v>
      </c>
      <c r="AQ28" s="1097"/>
      <c r="AR28" s="1097"/>
      <c r="AS28" s="1097"/>
      <c r="AT28" s="1097"/>
      <c r="AU28" s="1097" t="s">
        <v>519</v>
      </c>
      <c r="AV28" s="1097"/>
      <c r="AW28" s="1097"/>
      <c r="AX28" s="1097"/>
      <c r="AY28" s="1097"/>
      <c r="AZ28" s="1098" t="s">
        <v>596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87</v>
      </c>
      <c r="R29" s="1095"/>
      <c r="S29" s="1095"/>
      <c r="T29" s="1095"/>
      <c r="U29" s="1095"/>
      <c r="V29" s="1095">
        <v>83</v>
      </c>
      <c r="W29" s="1095"/>
      <c r="X29" s="1095"/>
      <c r="Y29" s="1095"/>
      <c r="Z29" s="1095"/>
      <c r="AA29" s="1095">
        <v>4</v>
      </c>
      <c r="AB29" s="1095"/>
      <c r="AC29" s="1095"/>
      <c r="AD29" s="1095"/>
      <c r="AE29" s="1096"/>
      <c r="AF29" s="1070">
        <v>4</v>
      </c>
      <c r="AG29" s="1071"/>
      <c r="AH29" s="1071"/>
      <c r="AI29" s="1071"/>
      <c r="AJ29" s="1072"/>
      <c r="AK29" s="1031">
        <v>31</v>
      </c>
      <c r="AL29" s="1022"/>
      <c r="AM29" s="1022"/>
      <c r="AN29" s="1022"/>
      <c r="AO29" s="1022"/>
      <c r="AP29" s="1022">
        <v>2</v>
      </c>
      <c r="AQ29" s="1022"/>
      <c r="AR29" s="1022"/>
      <c r="AS29" s="1022"/>
      <c r="AT29" s="1022"/>
      <c r="AU29" s="1022">
        <v>0</v>
      </c>
      <c r="AV29" s="1022"/>
      <c r="AW29" s="1022"/>
      <c r="AX29" s="1022"/>
      <c r="AY29" s="1022"/>
      <c r="AZ29" s="1093" t="s">
        <v>596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1710</v>
      </c>
      <c r="R30" s="1095"/>
      <c r="S30" s="1095"/>
      <c r="T30" s="1095"/>
      <c r="U30" s="1095"/>
      <c r="V30" s="1095">
        <v>1671</v>
      </c>
      <c r="W30" s="1095"/>
      <c r="X30" s="1095"/>
      <c r="Y30" s="1095"/>
      <c r="Z30" s="1095"/>
      <c r="AA30" s="1095">
        <v>39</v>
      </c>
      <c r="AB30" s="1095"/>
      <c r="AC30" s="1095"/>
      <c r="AD30" s="1095"/>
      <c r="AE30" s="1096"/>
      <c r="AF30" s="1070">
        <v>39</v>
      </c>
      <c r="AG30" s="1071"/>
      <c r="AH30" s="1071"/>
      <c r="AI30" s="1071"/>
      <c r="AJ30" s="1072"/>
      <c r="AK30" s="1031">
        <v>238</v>
      </c>
      <c r="AL30" s="1022"/>
      <c r="AM30" s="1022"/>
      <c r="AN30" s="1022"/>
      <c r="AO30" s="1022"/>
      <c r="AP30" s="1022" t="s">
        <v>519</v>
      </c>
      <c r="AQ30" s="1022"/>
      <c r="AR30" s="1022"/>
      <c r="AS30" s="1022"/>
      <c r="AT30" s="1022"/>
      <c r="AU30" s="1022" t="s">
        <v>519</v>
      </c>
      <c r="AV30" s="1022"/>
      <c r="AW30" s="1022"/>
      <c r="AX30" s="1022"/>
      <c r="AY30" s="1022"/>
      <c r="AZ30" s="1093" t="s">
        <v>596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342</v>
      </c>
      <c r="R31" s="1095"/>
      <c r="S31" s="1095"/>
      <c r="T31" s="1095"/>
      <c r="U31" s="1095"/>
      <c r="V31" s="1095">
        <v>342</v>
      </c>
      <c r="W31" s="1095"/>
      <c r="X31" s="1095"/>
      <c r="Y31" s="1095"/>
      <c r="Z31" s="1095"/>
      <c r="AA31" s="1095">
        <v>0</v>
      </c>
      <c r="AB31" s="1095"/>
      <c r="AC31" s="1095"/>
      <c r="AD31" s="1095"/>
      <c r="AE31" s="1096"/>
      <c r="AF31" s="1070">
        <v>0</v>
      </c>
      <c r="AG31" s="1071"/>
      <c r="AH31" s="1071"/>
      <c r="AI31" s="1071"/>
      <c r="AJ31" s="1072"/>
      <c r="AK31" s="1031">
        <v>65</v>
      </c>
      <c r="AL31" s="1022"/>
      <c r="AM31" s="1022"/>
      <c r="AN31" s="1022"/>
      <c r="AO31" s="1022"/>
      <c r="AP31" s="1022" t="s">
        <v>519</v>
      </c>
      <c r="AQ31" s="1022"/>
      <c r="AR31" s="1022"/>
      <c r="AS31" s="1022"/>
      <c r="AT31" s="1022"/>
      <c r="AU31" s="1022" t="s">
        <v>519</v>
      </c>
      <c r="AV31" s="1022"/>
      <c r="AW31" s="1022"/>
      <c r="AX31" s="1022"/>
      <c r="AY31" s="1022"/>
      <c r="AZ31" s="1093" t="s">
        <v>596</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99</v>
      </c>
      <c r="R32" s="1095"/>
      <c r="S32" s="1095"/>
      <c r="T32" s="1095"/>
      <c r="U32" s="1095"/>
      <c r="V32" s="1095">
        <v>94</v>
      </c>
      <c r="W32" s="1095"/>
      <c r="X32" s="1095"/>
      <c r="Y32" s="1095"/>
      <c r="Z32" s="1095"/>
      <c r="AA32" s="1095">
        <v>5</v>
      </c>
      <c r="AB32" s="1095"/>
      <c r="AC32" s="1095"/>
      <c r="AD32" s="1095"/>
      <c r="AE32" s="1096"/>
      <c r="AF32" s="1070">
        <v>251</v>
      </c>
      <c r="AG32" s="1071"/>
      <c r="AH32" s="1071"/>
      <c r="AI32" s="1071"/>
      <c r="AJ32" s="1072"/>
      <c r="AK32" s="1031" t="s">
        <v>519</v>
      </c>
      <c r="AL32" s="1022"/>
      <c r="AM32" s="1022"/>
      <c r="AN32" s="1022"/>
      <c r="AO32" s="1022"/>
      <c r="AP32" s="1022">
        <v>190</v>
      </c>
      <c r="AQ32" s="1022"/>
      <c r="AR32" s="1022"/>
      <c r="AS32" s="1022"/>
      <c r="AT32" s="1022"/>
      <c r="AU32" s="1022" t="s">
        <v>519</v>
      </c>
      <c r="AV32" s="1022"/>
      <c r="AW32" s="1022"/>
      <c r="AX32" s="1022"/>
      <c r="AY32" s="1022"/>
      <c r="AZ32" s="1093" t="s">
        <v>596</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408</v>
      </c>
      <c r="C33" s="1089"/>
      <c r="D33" s="1089"/>
      <c r="E33" s="1089"/>
      <c r="F33" s="1089"/>
      <c r="G33" s="1089"/>
      <c r="H33" s="1089"/>
      <c r="I33" s="1089"/>
      <c r="J33" s="1089"/>
      <c r="K33" s="1089"/>
      <c r="L33" s="1089"/>
      <c r="M33" s="1089"/>
      <c r="N33" s="1089"/>
      <c r="O33" s="1089"/>
      <c r="P33" s="1090"/>
      <c r="Q33" s="1094">
        <v>232</v>
      </c>
      <c r="R33" s="1095"/>
      <c r="S33" s="1095"/>
      <c r="T33" s="1095"/>
      <c r="U33" s="1095"/>
      <c r="V33" s="1095">
        <v>232</v>
      </c>
      <c r="W33" s="1095"/>
      <c r="X33" s="1095"/>
      <c r="Y33" s="1095"/>
      <c r="Z33" s="1095"/>
      <c r="AA33" s="1095">
        <v>0</v>
      </c>
      <c r="AB33" s="1095"/>
      <c r="AC33" s="1095"/>
      <c r="AD33" s="1095"/>
      <c r="AE33" s="1096"/>
      <c r="AF33" s="1070">
        <v>0</v>
      </c>
      <c r="AG33" s="1071"/>
      <c r="AH33" s="1071"/>
      <c r="AI33" s="1071"/>
      <c r="AJ33" s="1072"/>
      <c r="AK33" s="1031">
        <v>519</v>
      </c>
      <c r="AL33" s="1022"/>
      <c r="AM33" s="1022"/>
      <c r="AN33" s="1022"/>
      <c r="AO33" s="1022"/>
      <c r="AP33" s="1022">
        <v>363</v>
      </c>
      <c r="AQ33" s="1022"/>
      <c r="AR33" s="1022"/>
      <c r="AS33" s="1022"/>
      <c r="AT33" s="1022"/>
      <c r="AU33" s="1022" t="s">
        <v>519</v>
      </c>
      <c r="AV33" s="1022"/>
      <c r="AW33" s="1022"/>
      <c r="AX33" s="1022"/>
      <c r="AY33" s="1022"/>
      <c r="AZ33" s="1093" t="s">
        <v>596</v>
      </c>
      <c r="BA33" s="1093"/>
      <c r="BB33" s="1093"/>
      <c r="BC33" s="1093"/>
      <c r="BD33" s="1093"/>
      <c r="BE33" s="1083" t="s">
        <v>409</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410</v>
      </c>
      <c r="C34" s="1089"/>
      <c r="D34" s="1089"/>
      <c r="E34" s="1089"/>
      <c r="F34" s="1089"/>
      <c r="G34" s="1089"/>
      <c r="H34" s="1089"/>
      <c r="I34" s="1089"/>
      <c r="J34" s="1089"/>
      <c r="K34" s="1089"/>
      <c r="L34" s="1089"/>
      <c r="M34" s="1089"/>
      <c r="N34" s="1089"/>
      <c r="O34" s="1089"/>
      <c r="P34" s="1090"/>
      <c r="Q34" s="1094">
        <v>29</v>
      </c>
      <c r="R34" s="1095"/>
      <c r="S34" s="1095"/>
      <c r="T34" s="1095"/>
      <c r="U34" s="1095"/>
      <c r="V34" s="1095">
        <v>29</v>
      </c>
      <c r="W34" s="1095"/>
      <c r="X34" s="1095"/>
      <c r="Y34" s="1095"/>
      <c r="Z34" s="1095"/>
      <c r="AA34" s="1095">
        <v>0</v>
      </c>
      <c r="AB34" s="1095"/>
      <c r="AC34" s="1095"/>
      <c r="AD34" s="1095"/>
      <c r="AE34" s="1096"/>
      <c r="AF34" s="1070">
        <v>0</v>
      </c>
      <c r="AG34" s="1071"/>
      <c r="AH34" s="1071"/>
      <c r="AI34" s="1071"/>
      <c r="AJ34" s="1072"/>
      <c r="AK34" s="1031">
        <v>16</v>
      </c>
      <c r="AL34" s="1022"/>
      <c r="AM34" s="1022"/>
      <c r="AN34" s="1022"/>
      <c r="AO34" s="1022"/>
      <c r="AP34" s="1022">
        <v>55</v>
      </c>
      <c r="AQ34" s="1022"/>
      <c r="AR34" s="1022"/>
      <c r="AS34" s="1022"/>
      <c r="AT34" s="1022"/>
      <c r="AU34" s="1022">
        <v>46</v>
      </c>
      <c r="AV34" s="1022"/>
      <c r="AW34" s="1022"/>
      <c r="AX34" s="1022"/>
      <c r="AY34" s="1022"/>
      <c r="AZ34" s="1093" t="s">
        <v>596</v>
      </c>
      <c r="BA34" s="1093"/>
      <c r="BB34" s="1093"/>
      <c r="BC34" s="1093"/>
      <c r="BD34" s="1093"/>
      <c r="BE34" s="1083" t="s">
        <v>411</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313</v>
      </c>
      <c r="AG63" s="1010"/>
      <c r="AH63" s="1010"/>
      <c r="AI63" s="1010"/>
      <c r="AJ63" s="1081"/>
      <c r="AK63" s="1082"/>
      <c r="AL63" s="1014"/>
      <c r="AM63" s="1014"/>
      <c r="AN63" s="1014"/>
      <c r="AO63" s="1014"/>
      <c r="AP63" s="1010">
        <v>610</v>
      </c>
      <c r="AQ63" s="1010"/>
      <c r="AR63" s="1010"/>
      <c r="AS63" s="1010"/>
      <c r="AT63" s="1010"/>
      <c r="AU63" s="1010">
        <v>48</v>
      </c>
      <c r="AV63" s="1010"/>
      <c r="AW63" s="1010"/>
      <c r="AX63" s="1010"/>
      <c r="AY63" s="1010"/>
      <c r="AZ63" s="1076"/>
      <c r="BA63" s="1076"/>
      <c r="BB63" s="1076"/>
      <c r="BC63" s="1076"/>
      <c r="BD63" s="1076"/>
      <c r="BE63" s="1011"/>
      <c r="BF63" s="1011"/>
      <c r="BG63" s="1011"/>
      <c r="BH63" s="1011"/>
      <c r="BI63" s="1012"/>
      <c r="BJ63" s="1077" t="s">
        <v>414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416</v>
      </c>
      <c r="B66" s="1047"/>
      <c r="C66" s="1047"/>
      <c r="D66" s="1047"/>
      <c r="E66" s="1047"/>
      <c r="F66" s="1047"/>
      <c r="G66" s="1047"/>
      <c r="H66" s="1047"/>
      <c r="I66" s="1047"/>
      <c r="J66" s="1047"/>
      <c r="K66" s="1047"/>
      <c r="L66" s="1047"/>
      <c r="M66" s="1047"/>
      <c r="N66" s="1047"/>
      <c r="O66" s="1047"/>
      <c r="P66" s="1048"/>
      <c r="Q66" s="1052" t="s">
        <v>417</v>
      </c>
      <c r="R66" s="1053"/>
      <c r="S66" s="1053"/>
      <c r="T66" s="1053"/>
      <c r="U66" s="1054"/>
      <c r="V66" s="1052" t="s">
        <v>418</v>
      </c>
      <c r="W66" s="1053"/>
      <c r="X66" s="1053"/>
      <c r="Y66" s="1053"/>
      <c r="Z66" s="1054"/>
      <c r="AA66" s="1052" t="s">
        <v>419</v>
      </c>
      <c r="AB66" s="1053"/>
      <c r="AC66" s="1053"/>
      <c r="AD66" s="1053"/>
      <c r="AE66" s="1054"/>
      <c r="AF66" s="1058" t="s">
        <v>420</v>
      </c>
      <c r="AG66" s="1059"/>
      <c r="AH66" s="1059"/>
      <c r="AI66" s="1059"/>
      <c r="AJ66" s="1060"/>
      <c r="AK66" s="1052" t="s">
        <v>421</v>
      </c>
      <c r="AL66" s="1047"/>
      <c r="AM66" s="1047"/>
      <c r="AN66" s="1047"/>
      <c r="AO66" s="1048"/>
      <c r="AP66" s="1052" t="s">
        <v>422</v>
      </c>
      <c r="AQ66" s="1053"/>
      <c r="AR66" s="1053"/>
      <c r="AS66" s="1053"/>
      <c r="AT66" s="1054"/>
      <c r="AU66" s="1052" t="s">
        <v>423</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582</v>
      </c>
      <c r="C68" s="1037"/>
      <c r="D68" s="1037"/>
      <c r="E68" s="1037"/>
      <c r="F68" s="1037"/>
      <c r="G68" s="1037"/>
      <c r="H68" s="1037"/>
      <c r="I68" s="1037"/>
      <c r="J68" s="1037"/>
      <c r="K68" s="1037"/>
      <c r="L68" s="1037"/>
      <c r="M68" s="1037"/>
      <c r="N68" s="1037"/>
      <c r="O68" s="1037"/>
      <c r="P68" s="1038"/>
      <c r="Q68" s="1039">
        <v>2875</v>
      </c>
      <c r="R68" s="1033"/>
      <c r="S68" s="1033"/>
      <c r="T68" s="1033"/>
      <c r="U68" s="1033"/>
      <c r="V68" s="1033">
        <v>3102</v>
      </c>
      <c r="W68" s="1033"/>
      <c r="X68" s="1033"/>
      <c r="Y68" s="1033"/>
      <c r="Z68" s="1033"/>
      <c r="AA68" s="1033">
        <v>-227</v>
      </c>
      <c r="AB68" s="1033"/>
      <c r="AC68" s="1033"/>
      <c r="AD68" s="1033"/>
      <c r="AE68" s="1033"/>
      <c r="AF68" s="1033">
        <v>-21</v>
      </c>
      <c r="AG68" s="1033"/>
      <c r="AH68" s="1033"/>
      <c r="AI68" s="1033"/>
      <c r="AJ68" s="1033"/>
      <c r="AK68" s="1033" t="s">
        <v>596</v>
      </c>
      <c r="AL68" s="1033"/>
      <c r="AM68" s="1033"/>
      <c r="AN68" s="1033"/>
      <c r="AO68" s="1033"/>
      <c r="AP68" s="1033">
        <v>3310</v>
      </c>
      <c r="AQ68" s="1033"/>
      <c r="AR68" s="1033"/>
      <c r="AS68" s="1033"/>
      <c r="AT68" s="1033"/>
      <c r="AU68" s="1033">
        <v>2582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583</v>
      </c>
      <c r="C69" s="1026"/>
      <c r="D69" s="1026"/>
      <c r="E69" s="1026"/>
      <c r="F69" s="1026"/>
      <c r="G69" s="1026"/>
      <c r="H69" s="1026"/>
      <c r="I69" s="1026"/>
      <c r="J69" s="1026"/>
      <c r="K69" s="1026"/>
      <c r="L69" s="1026"/>
      <c r="M69" s="1026"/>
      <c r="N69" s="1026"/>
      <c r="O69" s="1026"/>
      <c r="P69" s="1027"/>
      <c r="Q69" s="1028">
        <v>491</v>
      </c>
      <c r="R69" s="1022"/>
      <c r="S69" s="1022"/>
      <c r="T69" s="1022"/>
      <c r="U69" s="1022"/>
      <c r="V69" s="1022">
        <v>433</v>
      </c>
      <c r="W69" s="1022"/>
      <c r="X69" s="1022"/>
      <c r="Y69" s="1022"/>
      <c r="Z69" s="1022"/>
      <c r="AA69" s="1022">
        <v>26</v>
      </c>
      <c r="AB69" s="1022"/>
      <c r="AC69" s="1022"/>
      <c r="AD69" s="1022"/>
      <c r="AE69" s="1022"/>
      <c r="AF69" s="1022">
        <v>26</v>
      </c>
      <c r="AG69" s="1022"/>
      <c r="AH69" s="1022"/>
      <c r="AI69" s="1022"/>
      <c r="AJ69" s="1022"/>
      <c r="AK69" s="1022" t="s">
        <v>596</v>
      </c>
      <c r="AL69" s="1022"/>
      <c r="AM69" s="1022"/>
      <c r="AN69" s="1022"/>
      <c r="AO69" s="1022"/>
      <c r="AP69" s="1022">
        <v>373</v>
      </c>
      <c r="AQ69" s="1022"/>
      <c r="AR69" s="1022"/>
      <c r="AS69" s="1022"/>
      <c r="AT69" s="1022"/>
      <c r="AU69" s="1022">
        <v>126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584</v>
      </c>
      <c r="C70" s="1026"/>
      <c r="D70" s="1026"/>
      <c r="E70" s="1026"/>
      <c r="F70" s="1026"/>
      <c r="G70" s="1026"/>
      <c r="H70" s="1026"/>
      <c r="I70" s="1026"/>
      <c r="J70" s="1026"/>
      <c r="K70" s="1026"/>
      <c r="L70" s="1026"/>
      <c r="M70" s="1026"/>
      <c r="N70" s="1026"/>
      <c r="O70" s="1026"/>
      <c r="P70" s="1027"/>
      <c r="Q70" s="1028">
        <v>245</v>
      </c>
      <c r="R70" s="1022"/>
      <c r="S70" s="1022"/>
      <c r="T70" s="1022"/>
      <c r="U70" s="1022"/>
      <c r="V70" s="1022">
        <v>238</v>
      </c>
      <c r="W70" s="1022"/>
      <c r="X70" s="1022"/>
      <c r="Y70" s="1022"/>
      <c r="Z70" s="1022"/>
      <c r="AA70" s="1022">
        <v>7</v>
      </c>
      <c r="AB70" s="1022"/>
      <c r="AC70" s="1022"/>
      <c r="AD70" s="1022"/>
      <c r="AE70" s="1022"/>
      <c r="AF70" s="1022">
        <v>7</v>
      </c>
      <c r="AG70" s="1022"/>
      <c r="AH70" s="1022"/>
      <c r="AI70" s="1022"/>
      <c r="AJ70" s="1022"/>
      <c r="AK70" s="1022">
        <v>46</v>
      </c>
      <c r="AL70" s="1022"/>
      <c r="AM70" s="1022"/>
      <c r="AN70" s="1022"/>
      <c r="AO70" s="1022"/>
      <c r="AP70" s="1022" t="s">
        <v>596</v>
      </c>
      <c r="AQ70" s="1022"/>
      <c r="AR70" s="1022"/>
      <c r="AS70" s="1022"/>
      <c r="AT70" s="1022"/>
      <c r="AU70" s="1022" t="s">
        <v>596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585</v>
      </c>
      <c r="C71" s="1026"/>
      <c r="D71" s="1026"/>
      <c r="E71" s="1026"/>
      <c r="F71" s="1026"/>
      <c r="G71" s="1026"/>
      <c r="H71" s="1026"/>
      <c r="I71" s="1026"/>
      <c r="J71" s="1026"/>
      <c r="K71" s="1026"/>
      <c r="L71" s="1026"/>
      <c r="M71" s="1026"/>
      <c r="N71" s="1026"/>
      <c r="O71" s="1026"/>
      <c r="P71" s="1027"/>
      <c r="Q71" s="1028">
        <v>433</v>
      </c>
      <c r="R71" s="1022"/>
      <c r="S71" s="1022"/>
      <c r="T71" s="1022"/>
      <c r="U71" s="1022"/>
      <c r="V71" s="1022">
        <v>390</v>
      </c>
      <c r="W71" s="1022"/>
      <c r="X71" s="1022"/>
      <c r="Y71" s="1022"/>
      <c r="Z71" s="1022"/>
      <c r="AA71" s="1022">
        <v>43</v>
      </c>
      <c r="AB71" s="1022"/>
      <c r="AC71" s="1022"/>
      <c r="AD71" s="1022"/>
      <c r="AE71" s="1022"/>
      <c r="AF71" s="1022">
        <v>43</v>
      </c>
      <c r="AG71" s="1022"/>
      <c r="AH71" s="1022"/>
      <c r="AI71" s="1022"/>
      <c r="AJ71" s="1022"/>
      <c r="AK71" s="1022">
        <v>6</v>
      </c>
      <c r="AL71" s="1022"/>
      <c r="AM71" s="1022"/>
      <c r="AN71" s="1022"/>
      <c r="AO71" s="1022"/>
      <c r="AP71" s="1022" t="s">
        <v>596</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586</v>
      </c>
      <c r="C72" s="1026"/>
      <c r="D72" s="1026"/>
      <c r="E72" s="1026"/>
      <c r="F72" s="1026"/>
      <c r="G72" s="1026"/>
      <c r="H72" s="1026"/>
      <c r="I72" s="1026"/>
      <c r="J72" s="1026"/>
      <c r="K72" s="1026"/>
      <c r="L72" s="1026"/>
      <c r="M72" s="1026"/>
      <c r="N72" s="1026"/>
      <c r="O72" s="1026"/>
      <c r="P72" s="1027"/>
      <c r="Q72" s="1028">
        <v>857</v>
      </c>
      <c r="R72" s="1022"/>
      <c r="S72" s="1022"/>
      <c r="T72" s="1022"/>
      <c r="U72" s="1022"/>
      <c r="V72" s="1022">
        <v>840</v>
      </c>
      <c r="W72" s="1022"/>
      <c r="X72" s="1022"/>
      <c r="Y72" s="1022"/>
      <c r="Z72" s="1022"/>
      <c r="AA72" s="1022">
        <v>17</v>
      </c>
      <c r="AB72" s="1022"/>
      <c r="AC72" s="1022"/>
      <c r="AD72" s="1022"/>
      <c r="AE72" s="1022"/>
      <c r="AF72" s="1022">
        <v>17</v>
      </c>
      <c r="AG72" s="1022"/>
      <c r="AH72" s="1022"/>
      <c r="AI72" s="1022"/>
      <c r="AJ72" s="1022"/>
      <c r="AK72" s="1022" t="s">
        <v>596</v>
      </c>
      <c r="AL72" s="1022"/>
      <c r="AM72" s="1022"/>
      <c r="AN72" s="1022"/>
      <c r="AO72" s="1022"/>
      <c r="AP72" s="1022">
        <v>18</v>
      </c>
      <c r="AQ72" s="1022"/>
      <c r="AR72" s="1022"/>
      <c r="AS72" s="1022"/>
      <c r="AT72" s="1022"/>
      <c r="AU72" s="1022" t="s">
        <v>596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587</v>
      </c>
      <c r="C73" s="1026"/>
      <c r="D73" s="1026"/>
      <c r="E73" s="1026"/>
      <c r="F73" s="1026"/>
      <c r="G73" s="1026"/>
      <c r="H73" s="1026"/>
      <c r="I73" s="1026"/>
      <c r="J73" s="1026"/>
      <c r="K73" s="1026"/>
      <c r="L73" s="1026"/>
      <c r="M73" s="1026"/>
      <c r="N73" s="1026"/>
      <c r="O73" s="1026"/>
      <c r="P73" s="1027"/>
      <c r="Q73" s="1028">
        <v>8502</v>
      </c>
      <c r="R73" s="1022"/>
      <c r="S73" s="1022"/>
      <c r="T73" s="1022"/>
      <c r="U73" s="1022"/>
      <c r="V73" s="1022">
        <v>7172</v>
      </c>
      <c r="W73" s="1022"/>
      <c r="X73" s="1022"/>
      <c r="Y73" s="1022"/>
      <c r="Z73" s="1022"/>
      <c r="AA73" s="1022">
        <v>1330</v>
      </c>
      <c r="AB73" s="1022"/>
      <c r="AC73" s="1022"/>
      <c r="AD73" s="1022"/>
      <c r="AE73" s="1022"/>
      <c r="AF73" s="1022">
        <v>1330</v>
      </c>
      <c r="AG73" s="1022"/>
      <c r="AH73" s="1022"/>
      <c r="AI73" s="1022"/>
      <c r="AJ73" s="1022"/>
      <c r="AK73" s="1022" t="s">
        <v>596</v>
      </c>
      <c r="AL73" s="1022"/>
      <c r="AM73" s="1022"/>
      <c r="AN73" s="1022"/>
      <c r="AO73" s="1022"/>
      <c r="AP73" s="1022" t="s">
        <v>596</v>
      </c>
      <c r="AQ73" s="1022"/>
      <c r="AR73" s="1022"/>
      <c r="AS73" s="1022"/>
      <c r="AT73" s="1022"/>
      <c r="AU73" s="1022" t="s">
        <v>596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588</v>
      </c>
      <c r="C74" s="1026"/>
      <c r="D74" s="1026"/>
      <c r="E74" s="1026"/>
      <c r="F74" s="1026"/>
      <c r="G74" s="1026"/>
      <c r="H74" s="1026"/>
      <c r="I74" s="1026"/>
      <c r="J74" s="1026"/>
      <c r="K74" s="1026"/>
      <c r="L74" s="1026"/>
      <c r="M74" s="1026"/>
      <c r="N74" s="1026"/>
      <c r="O74" s="1026"/>
      <c r="P74" s="1027"/>
      <c r="Q74" s="1028">
        <v>137</v>
      </c>
      <c r="R74" s="1022"/>
      <c r="S74" s="1022"/>
      <c r="T74" s="1022"/>
      <c r="U74" s="1022"/>
      <c r="V74" s="1022">
        <v>135</v>
      </c>
      <c r="W74" s="1022"/>
      <c r="X74" s="1022"/>
      <c r="Y74" s="1022"/>
      <c r="Z74" s="1022"/>
      <c r="AA74" s="1022">
        <v>2</v>
      </c>
      <c r="AB74" s="1022"/>
      <c r="AC74" s="1022"/>
      <c r="AD74" s="1022"/>
      <c r="AE74" s="1022"/>
      <c r="AF74" s="1022">
        <v>2</v>
      </c>
      <c r="AG74" s="1022"/>
      <c r="AH74" s="1022"/>
      <c r="AI74" s="1022"/>
      <c r="AJ74" s="1022"/>
      <c r="AK74" s="1022">
        <v>29</v>
      </c>
      <c r="AL74" s="1022"/>
      <c r="AM74" s="1022"/>
      <c r="AN74" s="1022"/>
      <c r="AO74" s="1022"/>
      <c r="AP74" s="1022" t="s">
        <v>596</v>
      </c>
      <c r="AQ74" s="1022"/>
      <c r="AR74" s="1022"/>
      <c r="AS74" s="1022"/>
      <c r="AT74" s="1022"/>
      <c r="AU74" s="1022" t="s">
        <v>596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589</v>
      </c>
      <c r="C75" s="1026"/>
      <c r="D75" s="1026"/>
      <c r="E75" s="1026"/>
      <c r="F75" s="1026"/>
      <c r="G75" s="1026"/>
      <c r="H75" s="1026"/>
      <c r="I75" s="1026"/>
      <c r="J75" s="1026"/>
      <c r="K75" s="1026"/>
      <c r="L75" s="1026"/>
      <c r="M75" s="1026"/>
      <c r="N75" s="1026"/>
      <c r="O75" s="1026"/>
      <c r="P75" s="1027"/>
      <c r="Q75" s="1029">
        <v>146299</v>
      </c>
      <c r="R75" s="1030"/>
      <c r="S75" s="1030"/>
      <c r="T75" s="1030"/>
      <c r="U75" s="1031"/>
      <c r="V75" s="1032">
        <v>144398</v>
      </c>
      <c r="W75" s="1030"/>
      <c r="X75" s="1030"/>
      <c r="Y75" s="1030"/>
      <c r="Z75" s="1031"/>
      <c r="AA75" s="1032">
        <v>1901</v>
      </c>
      <c r="AB75" s="1030"/>
      <c r="AC75" s="1030"/>
      <c r="AD75" s="1030"/>
      <c r="AE75" s="1031"/>
      <c r="AF75" s="1032">
        <v>1901</v>
      </c>
      <c r="AG75" s="1030"/>
      <c r="AH75" s="1030"/>
      <c r="AI75" s="1030"/>
      <c r="AJ75" s="1031"/>
      <c r="AK75" s="1032">
        <v>126</v>
      </c>
      <c r="AL75" s="1030"/>
      <c r="AM75" s="1030"/>
      <c r="AN75" s="1030"/>
      <c r="AO75" s="1031"/>
      <c r="AP75" s="1032" t="s">
        <v>596</v>
      </c>
      <c r="AQ75" s="1030"/>
      <c r="AR75" s="1030"/>
      <c r="AS75" s="1030"/>
      <c r="AT75" s="1031"/>
      <c r="AU75" s="1032" t="s">
        <v>596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1595</v>
      </c>
      <c r="AG88" s="1010"/>
      <c r="AH88" s="1010"/>
      <c r="AI88" s="1010"/>
      <c r="AJ88" s="1010"/>
      <c r="AK88" s="1014"/>
      <c r="AL88" s="1014"/>
      <c r="AM88" s="1014"/>
      <c r="AN88" s="1014"/>
      <c r="AO88" s="1014"/>
      <c r="AP88" s="1010">
        <v>3701</v>
      </c>
      <c r="AQ88" s="1010"/>
      <c r="AR88" s="1010"/>
      <c r="AS88" s="1010"/>
      <c r="AT88" s="1010"/>
      <c r="AU88" s="1010">
        <v>2708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519</v>
      </c>
      <c r="CX102" s="1002"/>
      <c r="CY102" s="1002"/>
      <c r="CZ102" s="1002"/>
      <c r="DA102" s="1003"/>
      <c r="DB102" s="1001" t="s">
        <v>519</v>
      </c>
      <c r="DC102" s="1002"/>
      <c r="DD102" s="1002"/>
      <c r="DE102" s="1002"/>
      <c r="DF102" s="1003"/>
      <c r="DG102" s="1001" t="s">
        <v>519</v>
      </c>
      <c r="DH102" s="1002"/>
      <c r="DI102" s="1002"/>
      <c r="DJ102" s="1002"/>
      <c r="DK102" s="1003"/>
      <c r="DL102" s="1001" t="s">
        <v>519</v>
      </c>
      <c r="DM102" s="1002"/>
      <c r="DN102" s="1002"/>
      <c r="DO102" s="1002"/>
      <c r="DP102" s="1003"/>
      <c r="DQ102" s="1001" t="s">
        <v>519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308</v>
      </c>
      <c r="AG109" s="945"/>
      <c r="AH109" s="945"/>
      <c r="AI109" s="945"/>
      <c r="AJ109" s="946"/>
      <c r="AK109" s="947" t="s">
        <v>307</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308</v>
      </c>
      <c r="BW109" s="945"/>
      <c r="BX109" s="945"/>
      <c r="BY109" s="945"/>
      <c r="BZ109" s="946"/>
      <c r="CA109" s="947" t="s">
        <v>307</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308</v>
      </c>
      <c r="DM109" s="945"/>
      <c r="DN109" s="945"/>
      <c r="DO109" s="945"/>
      <c r="DP109" s="946"/>
      <c r="DQ109" s="947" t="s">
        <v>307</v>
      </c>
      <c r="DR109" s="945"/>
      <c r="DS109" s="945"/>
      <c r="DT109" s="945"/>
      <c r="DU109" s="946"/>
      <c r="DV109" s="947" t="s">
        <v>434</v>
      </c>
      <c r="DW109" s="945"/>
      <c r="DX109" s="945"/>
      <c r="DY109" s="945"/>
      <c r="DZ109" s="976"/>
    </row>
    <row r="110" spans="1:131" s="246" customFormat="1" ht="26.25" customHeight="1" x14ac:dyDescent="0.15">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1152115</v>
      </c>
      <c r="AB110" s="938"/>
      <c r="AC110" s="938"/>
      <c r="AD110" s="938"/>
      <c r="AE110" s="939"/>
      <c r="AF110" s="940">
        <v>1162910</v>
      </c>
      <c r="AG110" s="938"/>
      <c r="AH110" s="938"/>
      <c r="AI110" s="938"/>
      <c r="AJ110" s="939"/>
      <c r="AK110" s="940">
        <v>1221509</v>
      </c>
      <c r="AL110" s="938"/>
      <c r="AM110" s="938"/>
      <c r="AN110" s="938"/>
      <c r="AO110" s="939"/>
      <c r="AP110" s="941">
        <v>34.700000000000003</v>
      </c>
      <c r="AQ110" s="942"/>
      <c r="AR110" s="942"/>
      <c r="AS110" s="942"/>
      <c r="AT110" s="943"/>
      <c r="AU110" s="977" t="s">
        <v>73</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9399981</v>
      </c>
      <c r="BR110" s="885"/>
      <c r="BS110" s="885"/>
      <c r="BT110" s="885"/>
      <c r="BU110" s="885"/>
      <c r="BV110" s="885">
        <v>9185647</v>
      </c>
      <c r="BW110" s="885"/>
      <c r="BX110" s="885"/>
      <c r="BY110" s="885"/>
      <c r="BZ110" s="885"/>
      <c r="CA110" s="885">
        <v>8705002</v>
      </c>
      <c r="CB110" s="885"/>
      <c r="CC110" s="885"/>
      <c r="CD110" s="885"/>
      <c r="CE110" s="885"/>
      <c r="CF110" s="909">
        <v>247.1</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440</v>
      </c>
      <c r="DH110" s="885"/>
      <c r="DI110" s="885"/>
      <c r="DJ110" s="885"/>
      <c r="DK110" s="885"/>
      <c r="DL110" s="885" t="s">
        <v>440</v>
      </c>
      <c r="DM110" s="885"/>
      <c r="DN110" s="885"/>
      <c r="DO110" s="885"/>
      <c r="DP110" s="885"/>
      <c r="DQ110" s="885" t="s">
        <v>440</v>
      </c>
      <c r="DR110" s="885"/>
      <c r="DS110" s="885"/>
      <c r="DT110" s="885"/>
      <c r="DU110" s="885"/>
      <c r="DV110" s="886" t="s">
        <v>441</v>
      </c>
      <c r="DW110" s="886"/>
      <c r="DX110" s="886"/>
      <c r="DY110" s="886"/>
      <c r="DZ110" s="887"/>
    </row>
    <row r="111" spans="1:131" s="246" customFormat="1" ht="26.25" customHeight="1" x14ac:dyDescent="0.15">
      <c r="A111" s="814" t="s">
        <v>442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441</v>
      </c>
      <c r="AG111" s="966"/>
      <c r="AH111" s="966"/>
      <c r="AI111" s="966"/>
      <c r="AJ111" s="967"/>
      <c r="AK111" s="968" t="s">
        <v>443</v>
      </c>
      <c r="AL111" s="966"/>
      <c r="AM111" s="966"/>
      <c r="AN111" s="966"/>
      <c r="AO111" s="967"/>
      <c r="AP111" s="969" t="s">
        <v>440</v>
      </c>
      <c r="AQ111" s="970"/>
      <c r="AR111" s="970"/>
      <c r="AS111" s="970"/>
      <c r="AT111" s="971"/>
      <c r="AU111" s="979"/>
      <c r="AV111" s="980"/>
      <c r="AW111" s="980"/>
      <c r="AX111" s="980"/>
      <c r="AY111" s="980"/>
      <c r="AZ111" s="855" t="s">
        <v>444</v>
      </c>
      <c r="BA111" s="790"/>
      <c r="BB111" s="790"/>
      <c r="BC111" s="790"/>
      <c r="BD111" s="790"/>
      <c r="BE111" s="790"/>
      <c r="BF111" s="790"/>
      <c r="BG111" s="790"/>
      <c r="BH111" s="790"/>
      <c r="BI111" s="790"/>
      <c r="BJ111" s="790"/>
      <c r="BK111" s="790"/>
      <c r="BL111" s="790"/>
      <c r="BM111" s="790"/>
      <c r="BN111" s="790"/>
      <c r="BO111" s="790"/>
      <c r="BP111" s="791"/>
      <c r="BQ111" s="856" t="s">
        <v>441</v>
      </c>
      <c r="BR111" s="857"/>
      <c r="BS111" s="857"/>
      <c r="BT111" s="857"/>
      <c r="BU111" s="857"/>
      <c r="BV111" s="857" t="s">
        <v>441</v>
      </c>
      <c r="BW111" s="857"/>
      <c r="BX111" s="857"/>
      <c r="BY111" s="857"/>
      <c r="BZ111" s="857"/>
      <c r="CA111" s="857" t="s">
        <v>441</v>
      </c>
      <c r="CB111" s="857"/>
      <c r="CC111" s="857"/>
      <c r="CD111" s="857"/>
      <c r="CE111" s="857"/>
      <c r="CF111" s="918" t="s">
        <v>441</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441</v>
      </c>
      <c r="DH111" s="857"/>
      <c r="DI111" s="857"/>
      <c r="DJ111" s="857"/>
      <c r="DK111" s="857"/>
      <c r="DL111" s="857" t="s">
        <v>441</v>
      </c>
      <c r="DM111" s="857"/>
      <c r="DN111" s="857"/>
      <c r="DO111" s="857"/>
      <c r="DP111" s="857"/>
      <c r="DQ111" s="857" t="s">
        <v>441</v>
      </c>
      <c r="DR111" s="857"/>
      <c r="DS111" s="857"/>
      <c r="DT111" s="857"/>
      <c r="DU111" s="857"/>
      <c r="DV111" s="834" t="s">
        <v>441</v>
      </c>
      <c r="DW111" s="834"/>
      <c r="DX111" s="834"/>
      <c r="DY111" s="834"/>
      <c r="DZ111" s="835"/>
    </row>
    <row r="112" spans="1:131" s="246" customFormat="1" ht="26.25" customHeight="1" x14ac:dyDescent="0.15">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129</v>
      </c>
      <c r="AB112" s="820"/>
      <c r="AC112" s="820"/>
      <c r="AD112" s="820"/>
      <c r="AE112" s="821"/>
      <c r="AF112" s="822" t="s">
        <v>129</v>
      </c>
      <c r="AG112" s="820"/>
      <c r="AH112" s="820"/>
      <c r="AI112" s="820"/>
      <c r="AJ112" s="821"/>
      <c r="AK112" s="822" t="s">
        <v>129</v>
      </c>
      <c r="AL112" s="820"/>
      <c r="AM112" s="820"/>
      <c r="AN112" s="820"/>
      <c r="AO112" s="821"/>
      <c r="AP112" s="867" t="s">
        <v>129</v>
      </c>
      <c r="AQ112" s="868"/>
      <c r="AR112" s="868"/>
      <c r="AS112" s="868"/>
      <c r="AT112" s="869"/>
      <c r="AU112" s="979"/>
      <c r="AV112" s="980"/>
      <c r="AW112" s="980"/>
      <c r="AX112" s="980"/>
      <c r="AY112" s="980"/>
      <c r="AZ112" s="855" t="s">
        <v>448</v>
      </c>
      <c r="BA112" s="790"/>
      <c r="BB112" s="790"/>
      <c r="BC112" s="790"/>
      <c r="BD112" s="790"/>
      <c r="BE112" s="790"/>
      <c r="BF112" s="790"/>
      <c r="BG112" s="790"/>
      <c r="BH112" s="790"/>
      <c r="BI112" s="790"/>
      <c r="BJ112" s="790"/>
      <c r="BK112" s="790"/>
      <c r="BL112" s="790"/>
      <c r="BM112" s="790"/>
      <c r="BN112" s="790"/>
      <c r="BO112" s="790"/>
      <c r="BP112" s="791"/>
      <c r="BQ112" s="856">
        <v>505509</v>
      </c>
      <c r="BR112" s="857"/>
      <c r="BS112" s="857"/>
      <c r="BT112" s="857"/>
      <c r="BU112" s="857"/>
      <c r="BV112" s="857">
        <v>441013</v>
      </c>
      <c r="BW112" s="857"/>
      <c r="BX112" s="857"/>
      <c r="BY112" s="857"/>
      <c r="BZ112" s="857"/>
      <c r="CA112" s="857">
        <v>409523</v>
      </c>
      <c r="CB112" s="857"/>
      <c r="CC112" s="857"/>
      <c r="CD112" s="857"/>
      <c r="CE112" s="857"/>
      <c r="CF112" s="918">
        <v>11.6</v>
      </c>
      <c r="CG112" s="919"/>
      <c r="CH112" s="919"/>
      <c r="CI112" s="919"/>
      <c r="CJ112" s="919"/>
      <c r="CK112" s="974"/>
      <c r="CL112" s="861"/>
      <c r="CM112" s="864" t="s">
        <v>449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129</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15">
      <c r="A113" s="961"/>
      <c r="B113" s="962"/>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76161</v>
      </c>
      <c r="AB113" s="966"/>
      <c r="AC113" s="966"/>
      <c r="AD113" s="966"/>
      <c r="AE113" s="967"/>
      <c r="AF113" s="968">
        <v>69593</v>
      </c>
      <c r="AG113" s="966"/>
      <c r="AH113" s="966"/>
      <c r="AI113" s="966"/>
      <c r="AJ113" s="967"/>
      <c r="AK113" s="968">
        <v>76650</v>
      </c>
      <c r="AL113" s="966"/>
      <c r="AM113" s="966"/>
      <c r="AN113" s="966"/>
      <c r="AO113" s="967"/>
      <c r="AP113" s="969">
        <v>2.2000000000000002</v>
      </c>
      <c r="AQ113" s="970"/>
      <c r="AR113" s="970"/>
      <c r="AS113" s="970"/>
      <c r="AT113" s="971"/>
      <c r="AU113" s="979"/>
      <c r="AV113" s="980"/>
      <c r="AW113" s="980"/>
      <c r="AX113" s="980"/>
      <c r="AY113" s="980"/>
      <c r="AZ113" s="855" t="s">
        <v>451</v>
      </c>
      <c r="BA113" s="790"/>
      <c r="BB113" s="790"/>
      <c r="BC113" s="790"/>
      <c r="BD113" s="790"/>
      <c r="BE113" s="790"/>
      <c r="BF113" s="790"/>
      <c r="BG113" s="790"/>
      <c r="BH113" s="790"/>
      <c r="BI113" s="790"/>
      <c r="BJ113" s="790"/>
      <c r="BK113" s="790"/>
      <c r="BL113" s="790"/>
      <c r="BM113" s="790"/>
      <c r="BN113" s="790"/>
      <c r="BO113" s="790"/>
      <c r="BP113" s="791"/>
      <c r="BQ113" s="856">
        <v>3226238</v>
      </c>
      <c r="BR113" s="857"/>
      <c r="BS113" s="857"/>
      <c r="BT113" s="857"/>
      <c r="BU113" s="857"/>
      <c r="BV113" s="857">
        <v>2929339</v>
      </c>
      <c r="BW113" s="857"/>
      <c r="BX113" s="857"/>
      <c r="BY113" s="857"/>
      <c r="BZ113" s="857"/>
      <c r="CA113" s="857">
        <v>2707970</v>
      </c>
      <c r="CB113" s="857"/>
      <c r="CC113" s="857"/>
      <c r="CD113" s="857"/>
      <c r="CE113" s="857"/>
      <c r="CF113" s="918">
        <v>76.900000000000006</v>
      </c>
      <c r="CG113" s="919"/>
      <c r="CH113" s="919"/>
      <c r="CI113" s="919"/>
      <c r="CJ113" s="919"/>
      <c r="CK113" s="974"/>
      <c r="CL113" s="861"/>
      <c r="CM113" s="864" t="s">
        <v>452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203597</v>
      </c>
      <c r="AB114" s="820"/>
      <c r="AC114" s="820"/>
      <c r="AD114" s="820"/>
      <c r="AE114" s="821"/>
      <c r="AF114" s="822">
        <v>194071</v>
      </c>
      <c r="AG114" s="820"/>
      <c r="AH114" s="820"/>
      <c r="AI114" s="820"/>
      <c r="AJ114" s="821"/>
      <c r="AK114" s="822">
        <v>199598</v>
      </c>
      <c r="AL114" s="820"/>
      <c r="AM114" s="820"/>
      <c r="AN114" s="820"/>
      <c r="AO114" s="821"/>
      <c r="AP114" s="867">
        <v>5.7</v>
      </c>
      <c r="AQ114" s="868"/>
      <c r="AR114" s="868"/>
      <c r="AS114" s="868"/>
      <c r="AT114" s="869"/>
      <c r="AU114" s="979"/>
      <c r="AV114" s="980"/>
      <c r="AW114" s="980"/>
      <c r="AX114" s="980"/>
      <c r="AY114" s="980"/>
      <c r="AZ114" s="855" t="s">
        <v>454</v>
      </c>
      <c r="BA114" s="790"/>
      <c r="BB114" s="790"/>
      <c r="BC114" s="790"/>
      <c r="BD114" s="790"/>
      <c r="BE114" s="790"/>
      <c r="BF114" s="790"/>
      <c r="BG114" s="790"/>
      <c r="BH114" s="790"/>
      <c r="BI114" s="790"/>
      <c r="BJ114" s="790"/>
      <c r="BK114" s="790"/>
      <c r="BL114" s="790"/>
      <c r="BM114" s="790"/>
      <c r="BN114" s="790"/>
      <c r="BO114" s="790"/>
      <c r="BP114" s="791"/>
      <c r="BQ114" s="856">
        <v>1648693</v>
      </c>
      <c r="BR114" s="857"/>
      <c r="BS114" s="857"/>
      <c r="BT114" s="857"/>
      <c r="BU114" s="857"/>
      <c r="BV114" s="857">
        <v>1639820</v>
      </c>
      <c r="BW114" s="857"/>
      <c r="BX114" s="857"/>
      <c r="BY114" s="857"/>
      <c r="BZ114" s="857"/>
      <c r="CA114" s="857">
        <v>1590756</v>
      </c>
      <c r="CB114" s="857"/>
      <c r="CC114" s="857"/>
      <c r="CD114" s="857"/>
      <c r="CE114" s="857"/>
      <c r="CF114" s="918">
        <v>45.2</v>
      </c>
      <c r="CG114" s="919"/>
      <c r="CH114" s="919"/>
      <c r="CI114" s="919"/>
      <c r="CJ114" s="919"/>
      <c r="CK114" s="974"/>
      <c r="CL114" s="861"/>
      <c r="CM114" s="864" t="s">
        <v>455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129</v>
      </c>
      <c r="DM114" s="820"/>
      <c r="DN114" s="820"/>
      <c r="DO114" s="820"/>
      <c r="DP114" s="821"/>
      <c r="DQ114" s="822" t="s">
        <v>129</v>
      </c>
      <c r="DR114" s="820"/>
      <c r="DS114" s="820"/>
      <c r="DT114" s="820"/>
      <c r="DU114" s="821"/>
      <c r="DV114" s="867" t="s">
        <v>129</v>
      </c>
      <c r="DW114" s="868"/>
      <c r="DX114" s="868"/>
      <c r="DY114" s="868"/>
      <c r="DZ114" s="869"/>
    </row>
    <row r="115" spans="1:130" s="246" customFormat="1" ht="26.25" customHeight="1" x14ac:dyDescent="0.15">
      <c r="A115" s="961"/>
      <c r="B115" s="962"/>
      <c r="C115" s="790" t="s">
        <v>456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500</v>
      </c>
      <c r="AB115" s="966"/>
      <c r="AC115" s="966"/>
      <c r="AD115" s="966"/>
      <c r="AE115" s="967"/>
      <c r="AF115" s="968">
        <v>488</v>
      </c>
      <c r="AG115" s="966"/>
      <c r="AH115" s="966"/>
      <c r="AI115" s="966"/>
      <c r="AJ115" s="967"/>
      <c r="AK115" s="968">
        <v>419</v>
      </c>
      <c r="AL115" s="966"/>
      <c r="AM115" s="966"/>
      <c r="AN115" s="966"/>
      <c r="AO115" s="967"/>
      <c r="AP115" s="969">
        <v>0</v>
      </c>
      <c r="AQ115" s="970"/>
      <c r="AR115" s="970"/>
      <c r="AS115" s="970"/>
      <c r="AT115" s="971"/>
      <c r="AU115" s="979"/>
      <c r="AV115" s="980"/>
      <c r="AW115" s="980"/>
      <c r="AX115" s="980"/>
      <c r="AY115" s="980"/>
      <c r="AZ115" s="855" t="s">
        <v>457</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129</v>
      </c>
      <c r="BW115" s="857"/>
      <c r="BX115" s="857"/>
      <c r="BY115" s="857"/>
      <c r="BZ115" s="857"/>
      <c r="CA115" s="857" t="s">
        <v>129</v>
      </c>
      <c r="CB115" s="857"/>
      <c r="CC115" s="857"/>
      <c r="CD115" s="857"/>
      <c r="CE115" s="857"/>
      <c r="CF115" s="918" t="s">
        <v>129</v>
      </c>
      <c r="CG115" s="919"/>
      <c r="CH115" s="919"/>
      <c r="CI115" s="919"/>
      <c r="CJ115" s="919"/>
      <c r="CK115" s="974"/>
      <c r="CL115" s="861"/>
      <c r="CM115" s="855" t="s">
        <v>458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129</v>
      </c>
      <c r="DH115" s="820"/>
      <c r="DI115" s="820"/>
      <c r="DJ115" s="820"/>
      <c r="DK115" s="821"/>
      <c r="DL115" s="822" t="s">
        <v>129</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x14ac:dyDescent="0.15">
      <c r="A116" s="963"/>
      <c r="B116" s="964"/>
      <c r="C116" s="923" t="s">
        <v>459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129</v>
      </c>
      <c r="AB116" s="820"/>
      <c r="AC116" s="820"/>
      <c r="AD116" s="820"/>
      <c r="AE116" s="821"/>
      <c r="AF116" s="822" t="s">
        <v>129</v>
      </c>
      <c r="AG116" s="820"/>
      <c r="AH116" s="820"/>
      <c r="AI116" s="820"/>
      <c r="AJ116" s="821"/>
      <c r="AK116" s="822" t="s">
        <v>129</v>
      </c>
      <c r="AL116" s="820"/>
      <c r="AM116" s="820"/>
      <c r="AN116" s="820"/>
      <c r="AO116" s="821"/>
      <c r="AP116" s="867" t="s">
        <v>129</v>
      </c>
      <c r="AQ116" s="868"/>
      <c r="AR116" s="868"/>
      <c r="AS116" s="868"/>
      <c r="AT116" s="869"/>
      <c r="AU116" s="979"/>
      <c r="AV116" s="980"/>
      <c r="AW116" s="980"/>
      <c r="AX116" s="980"/>
      <c r="AY116" s="980"/>
      <c r="AZ116" s="906" t="s">
        <v>460</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129</v>
      </c>
      <c r="BW116" s="857"/>
      <c r="BX116" s="857"/>
      <c r="BY116" s="857"/>
      <c r="BZ116" s="857"/>
      <c r="CA116" s="857" t="s">
        <v>129</v>
      </c>
      <c r="CB116" s="857"/>
      <c r="CC116" s="857"/>
      <c r="CD116" s="857"/>
      <c r="CE116" s="857"/>
      <c r="CF116" s="918" t="s">
        <v>129</v>
      </c>
      <c r="CG116" s="919"/>
      <c r="CH116" s="919"/>
      <c r="CI116" s="919"/>
      <c r="CJ116" s="919"/>
      <c r="CK116" s="974"/>
      <c r="CL116" s="861"/>
      <c r="CM116" s="864" t="s">
        <v>461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129</v>
      </c>
      <c r="DM116" s="820"/>
      <c r="DN116" s="820"/>
      <c r="DO116" s="820"/>
      <c r="DP116" s="821"/>
      <c r="DQ116" s="822" t="s">
        <v>129</v>
      </c>
      <c r="DR116" s="820"/>
      <c r="DS116" s="820"/>
      <c r="DT116" s="820"/>
      <c r="DU116" s="821"/>
      <c r="DV116" s="867" t="s">
        <v>129</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462</v>
      </c>
      <c r="Z117" s="946"/>
      <c r="AA117" s="951">
        <v>1432373</v>
      </c>
      <c r="AB117" s="952"/>
      <c r="AC117" s="952"/>
      <c r="AD117" s="952"/>
      <c r="AE117" s="953"/>
      <c r="AF117" s="954">
        <v>1427062</v>
      </c>
      <c r="AG117" s="952"/>
      <c r="AH117" s="952"/>
      <c r="AI117" s="952"/>
      <c r="AJ117" s="953"/>
      <c r="AK117" s="954">
        <v>1498176</v>
      </c>
      <c r="AL117" s="952"/>
      <c r="AM117" s="952"/>
      <c r="AN117" s="952"/>
      <c r="AO117" s="953"/>
      <c r="AP117" s="955"/>
      <c r="AQ117" s="956"/>
      <c r="AR117" s="956"/>
      <c r="AS117" s="956"/>
      <c r="AT117" s="957"/>
      <c r="AU117" s="979"/>
      <c r="AV117" s="980"/>
      <c r="AW117" s="980"/>
      <c r="AX117" s="980"/>
      <c r="AY117" s="980"/>
      <c r="AZ117" s="906" t="s">
        <v>463</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129</v>
      </c>
      <c r="BW117" s="857"/>
      <c r="BX117" s="857"/>
      <c r="BY117" s="857"/>
      <c r="BZ117" s="857"/>
      <c r="CA117" s="857" t="s">
        <v>464</v>
      </c>
      <c r="CB117" s="857"/>
      <c r="CC117" s="857"/>
      <c r="CD117" s="857"/>
      <c r="CE117" s="857"/>
      <c r="CF117" s="918" t="s">
        <v>129</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129</v>
      </c>
      <c r="DM117" s="820"/>
      <c r="DN117" s="820"/>
      <c r="DO117" s="820"/>
      <c r="DP117" s="821"/>
      <c r="DQ117" s="822" t="s">
        <v>129</v>
      </c>
      <c r="DR117" s="820"/>
      <c r="DS117" s="820"/>
      <c r="DT117" s="820"/>
      <c r="DU117" s="821"/>
      <c r="DV117" s="867" t="s">
        <v>464</v>
      </c>
      <c r="DW117" s="868"/>
      <c r="DX117" s="868"/>
      <c r="DY117" s="868"/>
      <c r="DZ117" s="869"/>
    </row>
    <row r="118" spans="1:130" s="246" customFormat="1" ht="26.25" customHeight="1" x14ac:dyDescent="0.15">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308</v>
      </c>
      <c r="AG118" s="945"/>
      <c r="AH118" s="945"/>
      <c r="AI118" s="945"/>
      <c r="AJ118" s="946"/>
      <c r="AK118" s="947" t="s">
        <v>307</v>
      </c>
      <c r="AL118" s="945"/>
      <c r="AM118" s="945"/>
      <c r="AN118" s="945"/>
      <c r="AO118" s="946"/>
      <c r="AP118" s="948" t="s">
        <v>434</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v>39766</v>
      </c>
      <c r="BR118" s="888"/>
      <c r="BS118" s="888"/>
      <c r="BT118" s="888"/>
      <c r="BU118" s="888"/>
      <c r="BV118" s="888">
        <v>67121</v>
      </c>
      <c r="BW118" s="888"/>
      <c r="BX118" s="888"/>
      <c r="BY118" s="888"/>
      <c r="BZ118" s="888"/>
      <c r="CA118" s="888">
        <v>16222</v>
      </c>
      <c r="CB118" s="888"/>
      <c r="CC118" s="888"/>
      <c r="CD118" s="888"/>
      <c r="CE118" s="888"/>
      <c r="CF118" s="918">
        <v>0.5</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464</v>
      </c>
      <c r="DH118" s="820"/>
      <c r="DI118" s="820"/>
      <c r="DJ118" s="820"/>
      <c r="DK118" s="821"/>
      <c r="DL118" s="822" t="s">
        <v>464</v>
      </c>
      <c r="DM118" s="820"/>
      <c r="DN118" s="820"/>
      <c r="DO118" s="820"/>
      <c r="DP118" s="821"/>
      <c r="DQ118" s="822" t="s">
        <v>129</v>
      </c>
      <c r="DR118" s="820"/>
      <c r="DS118" s="820"/>
      <c r="DT118" s="820"/>
      <c r="DU118" s="821"/>
      <c r="DV118" s="867" t="s">
        <v>464</v>
      </c>
      <c r="DW118" s="868"/>
      <c r="DX118" s="868"/>
      <c r="DY118" s="868"/>
      <c r="DZ118" s="869"/>
    </row>
    <row r="119" spans="1:130" s="246" customFormat="1" ht="26.25" customHeight="1" x14ac:dyDescent="0.15">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129</v>
      </c>
      <c r="AG119" s="938"/>
      <c r="AH119" s="938"/>
      <c r="AI119" s="938"/>
      <c r="AJ119" s="939"/>
      <c r="AK119" s="940" t="s">
        <v>129</v>
      </c>
      <c r="AL119" s="938"/>
      <c r="AM119" s="938"/>
      <c r="AN119" s="938"/>
      <c r="AO119" s="939"/>
      <c r="AP119" s="941" t="s">
        <v>129</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468</v>
      </c>
      <c r="BP119" s="921"/>
      <c r="BQ119" s="925">
        <v>14820187</v>
      </c>
      <c r="BR119" s="888"/>
      <c r="BS119" s="888"/>
      <c r="BT119" s="888"/>
      <c r="BU119" s="888"/>
      <c r="BV119" s="888">
        <v>14262940</v>
      </c>
      <c r="BW119" s="888"/>
      <c r="BX119" s="888"/>
      <c r="BY119" s="888"/>
      <c r="BZ119" s="888"/>
      <c r="CA119" s="888">
        <v>13429473</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x14ac:dyDescent="0.15">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2591194</v>
      </c>
      <c r="BR120" s="885"/>
      <c r="BS120" s="885"/>
      <c r="BT120" s="885"/>
      <c r="BU120" s="885"/>
      <c r="BV120" s="885">
        <v>2667204</v>
      </c>
      <c r="BW120" s="885"/>
      <c r="BX120" s="885"/>
      <c r="BY120" s="885"/>
      <c r="BZ120" s="885"/>
      <c r="CA120" s="885">
        <v>2843515</v>
      </c>
      <c r="CB120" s="885"/>
      <c r="CC120" s="885"/>
      <c r="CD120" s="885"/>
      <c r="CE120" s="885"/>
      <c r="CF120" s="909">
        <v>80.7</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t="s">
        <v>464</v>
      </c>
      <c r="DH120" s="885"/>
      <c r="DI120" s="885"/>
      <c r="DJ120" s="885"/>
      <c r="DK120" s="885"/>
      <c r="DL120" s="885" t="s">
        <v>129</v>
      </c>
      <c r="DM120" s="885"/>
      <c r="DN120" s="885"/>
      <c r="DO120" s="885"/>
      <c r="DP120" s="885"/>
      <c r="DQ120" s="885">
        <v>362571</v>
      </c>
      <c r="DR120" s="885"/>
      <c r="DS120" s="885"/>
      <c r="DT120" s="885"/>
      <c r="DU120" s="885"/>
      <c r="DV120" s="886">
        <v>10.3</v>
      </c>
      <c r="DW120" s="886"/>
      <c r="DX120" s="886"/>
      <c r="DY120" s="886"/>
      <c r="DZ120" s="887"/>
    </row>
    <row r="121" spans="1:130" s="246" customFormat="1" ht="26.25" customHeight="1" x14ac:dyDescent="0.15">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464</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119971</v>
      </c>
      <c r="BR121" s="857"/>
      <c r="BS121" s="857"/>
      <c r="BT121" s="857"/>
      <c r="BU121" s="857"/>
      <c r="BV121" s="857">
        <v>95290</v>
      </c>
      <c r="BW121" s="857"/>
      <c r="BX121" s="857"/>
      <c r="BY121" s="857"/>
      <c r="BZ121" s="857"/>
      <c r="CA121" s="857">
        <v>59078</v>
      </c>
      <c r="CB121" s="857"/>
      <c r="CC121" s="857"/>
      <c r="CD121" s="857"/>
      <c r="CE121" s="857"/>
      <c r="CF121" s="918">
        <v>1.7</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62856</v>
      </c>
      <c r="DH121" s="857"/>
      <c r="DI121" s="857"/>
      <c r="DJ121" s="857"/>
      <c r="DK121" s="857"/>
      <c r="DL121" s="857">
        <v>53378</v>
      </c>
      <c r="DM121" s="857"/>
      <c r="DN121" s="857"/>
      <c r="DO121" s="857"/>
      <c r="DP121" s="857"/>
      <c r="DQ121" s="857">
        <v>46230</v>
      </c>
      <c r="DR121" s="857"/>
      <c r="DS121" s="857"/>
      <c r="DT121" s="857"/>
      <c r="DU121" s="857"/>
      <c r="DV121" s="834">
        <v>1.3</v>
      </c>
      <c r="DW121" s="834"/>
      <c r="DX121" s="834"/>
      <c r="DY121" s="834"/>
      <c r="DZ121" s="835"/>
    </row>
    <row r="122" spans="1:130" s="246" customFormat="1" ht="26.25" customHeight="1" x14ac:dyDescent="0.15">
      <c r="A122" s="860"/>
      <c r="B122" s="861"/>
      <c r="C122" s="864" t="s">
        <v>455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464</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8988298</v>
      </c>
      <c r="BR122" s="888"/>
      <c r="BS122" s="888"/>
      <c r="BT122" s="888"/>
      <c r="BU122" s="888"/>
      <c r="BV122" s="888">
        <v>8689016</v>
      </c>
      <c r="BW122" s="888"/>
      <c r="BX122" s="888"/>
      <c r="BY122" s="888"/>
      <c r="BZ122" s="888"/>
      <c r="CA122" s="888">
        <v>8263791</v>
      </c>
      <c r="CB122" s="888"/>
      <c r="CC122" s="888"/>
      <c r="CD122" s="888"/>
      <c r="CE122" s="888"/>
      <c r="CF122" s="889">
        <v>234.6</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442</v>
      </c>
      <c r="DH122" s="857"/>
      <c r="DI122" s="857"/>
      <c r="DJ122" s="857"/>
      <c r="DK122" s="857"/>
      <c r="DL122" s="857">
        <v>431</v>
      </c>
      <c r="DM122" s="857"/>
      <c r="DN122" s="857"/>
      <c r="DO122" s="857"/>
      <c r="DP122" s="857"/>
      <c r="DQ122" s="857">
        <v>532</v>
      </c>
      <c r="DR122" s="857"/>
      <c r="DS122" s="857"/>
      <c r="DT122" s="857"/>
      <c r="DU122" s="857"/>
      <c r="DV122" s="834">
        <v>0</v>
      </c>
      <c r="DW122" s="834"/>
      <c r="DX122" s="834"/>
      <c r="DY122" s="834"/>
      <c r="DZ122" s="835"/>
    </row>
    <row r="123" spans="1:130" s="246" customFormat="1" ht="26.25" customHeight="1" x14ac:dyDescent="0.15">
      <c r="A123" s="860"/>
      <c r="B123" s="861"/>
      <c r="C123" s="864" t="s">
        <v>461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464</v>
      </c>
      <c r="AL123" s="820"/>
      <c r="AM123" s="820"/>
      <c r="AN123" s="820"/>
      <c r="AO123" s="821"/>
      <c r="AP123" s="867" t="s">
        <v>129</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479</v>
      </c>
      <c r="BP123" s="921"/>
      <c r="BQ123" s="875">
        <v>11699463</v>
      </c>
      <c r="BR123" s="876"/>
      <c r="BS123" s="876"/>
      <c r="BT123" s="876"/>
      <c r="BU123" s="876"/>
      <c r="BV123" s="876">
        <v>11451510</v>
      </c>
      <c r="BW123" s="876"/>
      <c r="BX123" s="876"/>
      <c r="BY123" s="876"/>
      <c r="BZ123" s="876"/>
      <c r="CA123" s="876">
        <v>11166384</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v>220</v>
      </c>
      <c r="DH123" s="820"/>
      <c r="DI123" s="820"/>
      <c r="DJ123" s="820"/>
      <c r="DK123" s="821"/>
      <c r="DL123" s="822">
        <v>205</v>
      </c>
      <c r="DM123" s="820"/>
      <c r="DN123" s="820"/>
      <c r="DO123" s="820"/>
      <c r="DP123" s="821"/>
      <c r="DQ123" s="822">
        <v>190</v>
      </c>
      <c r="DR123" s="820"/>
      <c r="DS123" s="820"/>
      <c r="DT123" s="820"/>
      <c r="DU123" s="821"/>
      <c r="DV123" s="867">
        <v>0</v>
      </c>
      <c r="DW123" s="868"/>
      <c r="DX123" s="868"/>
      <c r="DY123" s="868"/>
      <c r="DZ123" s="869"/>
    </row>
    <row r="124" spans="1:130" s="246" customFormat="1" ht="26.25" customHeight="1" thickBot="1" x14ac:dyDescent="0.2">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464</v>
      </c>
      <c r="AG124" s="820"/>
      <c r="AH124" s="820"/>
      <c r="AI124" s="820"/>
      <c r="AJ124" s="821"/>
      <c r="AK124" s="822" t="s">
        <v>129</v>
      </c>
      <c r="AL124" s="820"/>
      <c r="AM124" s="820"/>
      <c r="AN124" s="820"/>
      <c r="AO124" s="821"/>
      <c r="AP124" s="867" t="s">
        <v>464</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83.5</v>
      </c>
      <c r="BR124" s="874"/>
      <c r="BS124" s="874"/>
      <c r="BT124" s="874"/>
      <c r="BU124" s="874"/>
      <c r="BV124" s="874">
        <v>78</v>
      </c>
      <c r="BW124" s="874"/>
      <c r="BX124" s="874"/>
      <c r="BY124" s="874"/>
      <c r="BZ124" s="874"/>
      <c r="CA124" s="874">
        <v>64.2</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v>441991</v>
      </c>
      <c r="DH124" s="803"/>
      <c r="DI124" s="803"/>
      <c r="DJ124" s="803"/>
      <c r="DK124" s="804"/>
      <c r="DL124" s="805">
        <v>386999</v>
      </c>
      <c r="DM124" s="803"/>
      <c r="DN124" s="803"/>
      <c r="DO124" s="803"/>
      <c r="DP124" s="804"/>
      <c r="DQ124" s="805" t="s">
        <v>464</v>
      </c>
      <c r="DR124" s="803"/>
      <c r="DS124" s="803"/>
      <c r="DT124" s="803"/>
      <c r="DU124" s="804"/>
      <c r="DV124" s="891" t="s">
        <v>129</v>
      </c>
      <c r="DW124" s="892"/>
      <c r="DX124" s="892"/>
      <c r="DY124" s="892"/>
      <c r="DZ124" s="893"/>
    </row>
    <row r="125" spans="1:130" s="246" customFormat="1" ht="26.25" customHeight="1" x14ac:dyDescent="0.15">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464</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483</v>
      </c>
      <c r="CL125" s="895"/>
      <c r="CM125" s="895"/>
      <c r="CN125" s="895"/>
      <c r="CO125" s="896"/>
      <c r="CP125" s="903" t="s">
        <v>484</v>
      </c>
      <c r="CQ125" s="848"/>
      <c r="CR125" s="848"/>
      <c r="CS125" s="848"/>
      <c r="CT125" s="848"/>
      <c r="CU125" s="848"/>
      <c r="CV125" s="848"/>
      <c r="CW125" s="848"/>
      <c r="CX125" s="848"/>
      <c r="CY125" s="848"/>
      <c r="CZ125" s="848"/>
      <c r="DA125" s="848"/>
      <c r="DB125" s="848"/>
      <c r="DC125" s="848"/>
      <c r="DD125" s="848"/>
      <c r="DE125" s="848"/>
      <c r="DF125" s="849"/>
      <c r="DG125" s="904" t="s">
        <v>464</v>
      </c>
      <c r="DH125" s="885"/>
      <c r="DI125" s="885"/>
      <c r="DJ125" s="885"/>
      <c r="DK125" s="885"/>
      <c r="DL125" s="885" t="s">
        <v>129</v>
      </c>
      <c r="DM125" s="885"/>
      <c r="DN125" s="885"/>
      <c r="DO125" s="885"/>
      <c r="DP125" s="885"/>
      <c r="DQ125" s="885" t="s">
        <v>464</v>
      </c>
      <c r="DR125" s="885"/>
      <c r="DS125" s="885"/>
      <c r="DT125" s="885"/>
      <c r="DU125" s="885"/>
      <c r="DV125" s="886" t="s">
        <v>464</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464</v>
      </c>
      <c r="AB126" s="820"/>
      <c r="AC126" s="820"/>
      <c r="AD126" s="820"/>
      <c r="AE126" s="821"/>
      <c r="AF126" s="822" t="s">
        <v>464</v>
      </c>
      <c r="AG126" s="820"/>
      <c r="AH126" s="820"/>
      <c r="AI126" s="820"/>
      <c r="AJ126" s="821"/>
      <c r="AK126" s="822" t="s">
        <v>464</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485</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464</v>
      </c>
      <c r="DR126" s="857"/>
      <c r="DS126" s="857"/>
      <c r="DT126" s="857"/>
      <c r="DU126" s="857"/>
      <c r="DV126" s="834" t="s">
        <v>464</v>
      </c>
      <c r="DW126" s="834"/>
      <c r="DX126" s="834"/>
      <c r="DY126" s="834"/>
      <c r="DZ126" s="835"/>
    </row>
    <row r="127" spans="1:130" s="246" customFormat="1" ht="26.25" customHeight="1" x14ac:dyDescent="0.15">
      <c r="A127" s="862"/>
      <c r="B127" s="863"/>
      <c r="C127" s="881" t="s">
        <v>486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500</v>
      </c>
      <c r="AB127" s="820"/>
      <c r="AC127" s="820"/>
      <c r="AD127" s="820"/>
      <c r="AE127" s="821"/>
      <c r="AF127" s="822">
        <v>488</v>
      </c>
      <c r="AG127" s="820"/>
      <c r="AH127" s="820"/>
      <c r="AI127" s="820"/>
      <c r="AJ127" s="821"/>
      <c r="AK127" s="822">
        <v>419</v>
      </c>
      <c r="AL127" s="820"/>
      <c r="AM127" s="820"/>
      <c r="AN127" s="820"/>
      <c r="AO127" s="821"/>
      <c r="AP127" s="867">
        <v>0</v>
      </c>
      <c r="AQ127" s="868"/>
      <c r="AR127" s="868"/>
      <c r="AS127" s="868"/>
      <c r="AT127" s="869"/>
      <c r="AU127" s="282"/>
      <c r="AV127" s="282"/>
      <c r="AW127" s="282"/>
      <c r="AX127" s="884" t="s">
        <v>487</v>
      </c>
      <c r="AY127" s="852"/>
      <c r="AZ127" s="852"/>
      <c r="BA127" s="852"/>
      <c r="BB127" s="852"/>
      <c r="BC127" s="852"/>
      <c r="BD127" s="852"/>
      <c r="BE127" s="853"/>
      <c r="BF127" s="851" t="s">
        <v>488</v>
      </c>
      <c r="BG127" s="852"/>
      <c r="BH127" s="852"/>
      <c r="BI127" s="852"/>
      <c r="BJ127" s="852"/>
      <c r="BK127" s="852"/>
      <c r="BL127" s="853"/>
      <c r="BM127" s="851" t="s">
        <v>489</v>
      </c>
      <c r="BN127" s="852"/>
      <c r="BO127" s="852"/>
      <c r="BP127" s="852"/>
      <c r="BQ127" s="852"/>
      <c r="BR127" s="852"/>
      <c r="BS127" s="853"/>
      <c r="BT127" s="851" t="s">
        <v>490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491</v>
      </c>
      <c r="CQ127" s="790"/>
      <c r="CR127" s="790"/>
      <c r="CS127" s="790"/>
      <c r="CT127" s="790"/>
      <c r="CU127" s="790"/>
      <c r="CV127" s="790"/>
      <c r="CW127" s="790"/>
      <c r="CX127" s="790"/>
      <c r="CY127" s="790"/>
      <c r="CZ127" s="790"/>
      <c r="DA127" s="790"/>
      <c r="DB127" s="790"/>
      <c r="DC127" s="790"/>
      <c r="DD127" s="790"/>
      <c r="DE127" s="790"/>
      <c r="DF127" s="791"/>
      <c r="DG127" s="856" t="s">
        <v>464</v>
      </c>
      <c r="DH127" s="857"/>
      <c r="DI127" s="857"/>
      <c r="DJ127" s="857"/>
      <c r="DK127" s="857"/>
      <c r="DL127" s="857" t="s">
        <v>464</v>
      </c>
      <c r="DM127" s="857"/>
      <c r="DN127" s="857"/>
      <c r="DO127" s="857"/>
      <c r="DP127" s="857"/>
      <c r="DQ127" s="857" t="s">
        <v>129</v>
      </c>
      <c r="DR127" s="857"/>
      <c r="DS127" s="857"/>
      <c r="DT127" s="857"/>
      <c r="DU127" s="857"/>
      <c r="DV127" s="834" t="s">
        <v>464</v>
      </c>
      <c r="DW127" s="834"/>
      <c r="DX127" s="834"/>
      <c r="DY127" s="834"/>
      <c r="DZ127" s="835"/>
    </row>
    <row r="128" spans="1:130" s="246" customFormat="1" ht="26.25" customHeight="1" thickBot="1" x14ac:dyDescent="0.2">
      <c r="A128" s="836" t="s">
        <v>492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493</v>
      </c>
      <c r="X128" s="838"/>
      <c r="Y128" s="838"/>
      <c r="Z128" s="839"/>
      <c r="AA128" s="840">
        <v>17513</v>
      </c>
      <c r="AB128" s="841"/>
      <c r="AC128" s="841"/>
      <c r="AD128" s="841"/>
      <c r="AE128" s="842"/>
      <c r="AF128" s="843">
        <v>17211</v>
      </c>
      <c r="AG128" s="841"/>
      <c r="AH128" s="841"/>
      <c r="AI128" s="841"/>
      <c r="AJ128" s="842"/>
      <c r="AK128" s="843">
        <v>9490</v>
      </c>
      <c r="AL128" s="841"/>
      <c r="AM128" s="841"/>
      <c r="AN128" s="841"/>
      <c r="AO128" s="842"/>
      <c r="AP128" s="844"/>
      <c r="AQ128" s="845"/>
      <c r="AR128" s="845"/>
      <c r="AS128" s="845"/>
      <c r="AT128" s="846"/>
      <c r="AU128" s="282"/>
      <c r="AV128" s="282"/>
      <c r="AW128" s="282"/>
      <c r="AX128" s="847" t="s">
        <v>494</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495</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129</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496</v>
      </c>
      <c r="X129" s="817"/>
      <c r="Y129" s="817"/>
      <c r="Z129" s="818"/>
      <c r="AA129" s="819">
        <v>4850750</v>
      </c>
      <c r="AB129" s="820"/>
      <c r="AC129" s="820"/>
      <c r="AD129" s="820"/>
      <c r="AE129" s="821"/>
      <c r="AF129" s="822">
        <v>4697054</v>
      </c>
      <c r="AG129" s="820"/>
      <c r="AH129" s="820"/>
      <c r="AI129" s="820"/>
      <c r="AJ129" s="821"/>
      <c r="AK129" s="822">
        <v>4615900</v>
      </c>
      <c r="AL129" s="820"/>
      <c r="AM129" s="820"/>
      <c r="AN129" s="820"/>
      <c r="AO129" s="821"/>
      <c r="AP129" s="823"/>
      <c r="AQ129" s="824"/>
      <c r="AR129" s="824"/>
      <c r="AS129" s="824"/>
      <c r="AT129" s="825"/>
      <c r="AU129" s="284"/>
      <c r="AV129" s="284"/>
      <c r="AW129" s="284"/>
      <c r="AX129" s="789" t="s">
        <v>497</v>
      </c>
      <c r="AY129" s="790"/>
      <c r="AZ129" s="790"/>
      <c r="BA129" s="790"/>
      <c r="BB129" s="790"/>
      <c r="BC129" s="790"/>
      <c r="BD129" s="790"/>
      <c r="BE129" s="791"/>
      <c r="BF129" s="809" t="s">
        <v>129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499</v>
      </c>
      <c r="X130" s="817"/>
      <c r="Y130" s="817"/>
      <c r="Z130" s="818"/>
      <c r="AA130" s="819">
        <v>1116194</v>
      </c>
      <c r="AB130" s="820"/>
      <c r="AC130" s="820"/>
      <c r="AD130" s="820"/>
      <c r="AE130" s="821"/>
      <c r="AF130" s="822">
        <v>1093370</v>
      </c>
      <c r="AG130" s="820"/>
      <c r="AH130" s="820"/>
      <c r="AI130" s="820"/>
      <c r="AJ130" s="821"/>
      <c r="AK130" s="822">
        <v>1093503</v>
      </c>
      <c r="AL130" s="820"/>
      <c r="AM130" s="820"/>
      <c r="AN130" s="820"/>
      <c r="AO130" s="821"/>
      <c r="AP130" s="823"/>
      <c r="AQ130" s="824"/>
      <c r="AR130" s="824"/>
      <c r="AS130" s="824"/>
      <c r="AT130" s="825"/>
      <c r="AU130" s="284"/>
      <c r="AV130" s="284"/>
      <c r="AW130" s="284"/>
      <c r="AX130" s="789" t="s">
        <v>500</v>
      </c>
      <c r="AY130" s="790"/>
      <c r="AZ130" s="790"/>
      <c r="BA130" s="790"/>
      <c r="BB130" s="790"/>
      <c r="BC130" s="790"/>
      <c r="BD130" s="790"/>
      <c r="BE130" s="791"/>
      <c r="BF130" s="792">
        <v>9.3000000000000007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501</v>
      </c>
      <c r="X131" s="800"/>
      <c r="Y131" s="800"/>
      <c r="Z131" s="801"/>
      <c r="AA131" s="802">
        <v>3734556</v>
      </c>
      <c r="AB131" s="803"/>
      <c r="AC131" s="803"/>
      <c r="AD131" s="803"/>
      <c r="AE131" s="804"/>
      <c r="AF131" s="805">
        <v>3603684</v>
      </c>
      <c r="AG131" s="803"/>
      <c r="AH131" s="803"/>
      <c r="AI131" s="803"/>
      <c r="AJ131" s="804"/>
      <c r="AK131" s="805">
        <v>3522397</v>
      </c>
      <c r="AL131" s="803"/>
      <c r="AM131" s="803"/>
      <c r="AN131" s="803"/>
      <c r="AO131" s="804"/>
      <c r="AP131" s="806"/>
      <c r="AQ131" s="807"/>
      <c r="AR131" s="807"/>
      <c r="AS131" s="807"/>
      <c r="AT131" s="808"/>
      <c r="AU131" s="284"/>
      <c r="AV131" s="284"/>
      <c r="AW131" s="284"/>
      <c r="AX131" s="767" t="s">
        <v>502</v>
      </c>
      <c r="AY131" s="768"/>
      <c r="AZ131" s="768"/>
      <c r="BA131" s="768"/>
      <c r="BB131" s="768"/>
      <c r="BC131" s="768"/>
      <c r="BD131" s="768"/>
      <c r="BE131" s="769"/>
      <c r="BF131" s="770">
        <v>64.2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504</v>
      </c>
      <c r="W132" s="780"/>
      <c r="X132" s="780"/>
      <c r="Y132" s="780"/>
      <c r="Z132" s="781"/>
      <c r="AA132" s="782">
        <v>7.9973630059999996</v>
      </c>
      <c r="AB132" s="783"/>
      <c r="AC132" s="783"/>
      <c r="AD132" s="783"/>
      <c r="AE132" s="784"/>
      <c r="AF132" s="785">
        <v>8.7821518199999993</v>
      </c>
      <c r="AG132" s="783"/>
      <c r="AH132" s="783"/>
      <c r="AI132" s="783"/>
      <c r="AJ132" s="784"/>
      <c r="AK132" s="785">
        <v>11.219149910000001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505</v>
      </c>
      <c r="W133" s="759"/>
      <c r="X133" s="759"/>
      <c r="Y133" s="759"/>
      <c r="Z133" s="760"/>
      <c r="AA133" s="761">
        <v>7.4</v>
      </c>
      <c r="AB133" s="762"/>
      <c r="AC133" s="762"/>
      <c r="AD133" s="762"/>
      <c r="AE133" s="763"/>
      <c r="AF133" s="761">
        <v>7.7</v>
      </c>
      <c r="AG133" s="762"/>
      <c r="AH133" s="762"/>
      <c r="AI133" s="762"/>
      <c r="AJ133" s="763"/>
      <c r="AK133" s="761">
        <v>9.3000000000000007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XstXBxaG+1IKDRLiJ14/VTt/helxo/uCNNm8CUR2+9EKxU2eGEXFA/dW5Xm+slwBAcBF5Ee1Bjy9cf4KJsfUg==" saltValue="jJLYme48GWhjITe87rSc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AF50" sqref="AF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wOTj/IUcAfZsNevqZlD4bB+45abkL8g5+2ANhbw5kkH1BSKPrtiu0XTCxBJbYHSOpTHJjT6BJTiyUbciyEScw==" saltValue="Vo21VrDde4J31PcRMDX4U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BP3" sqref="A3:BP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U9+6Bda+SwfaWSNoOjy0n1+SdlYvwb6UujGzzekbELp9QTzJCNFjUcHkEfJSo+a9evCZS8KMRYILO4D27QOog==" saltValue="UfTpmYlyh2ra4Aevlz4C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Z45" sqref="Z4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514</v>
      </c>
      <c r="AL9" s="1189"/>
      <c r="AM9" s="1189"/>
      <c r="AN9" s="1190"/>
      <c r="AO9" s="312">
        <v>1217236</v>
      </c>
      <c r="AP9" s="312">
        <v>136553</v>
      </c>
      <c r="AQ9" s="313">
        <v>107683</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515</v>
      </c>
      <c r="AL10" s="1189"/>
      <c r="AM10" s="1189"/>
      <c r="AN10" s="1190"/>
      <c r="AO10" s="315">
        <v>138685</v>
      </c>
      <c r="AP10" s="315">
        <v>15558</v>
      </c>
      <c r="AQ10" s="316">
        <v>13084</v>
      </c>
      <c r="AR10" s="317">
        <v>18.899999999999999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516</v>
      </c>
      <c r="AL11" s="1189"/>
      <c r="AM11" s="1189"/>
      <c r="AN11" s="1190"/>
      <c r="AO11" s="315">
        <v>11662</v>
      </c>
      <c r="AP11" s="315">
        <v>1308</v>
      </c>
      <c r="AQ11" s="316">
        <v>13980</v>
      </c>
      <c r="AR11" s="317">
        <v>-90.6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517</v>
      </c>
      <c r="AL12" s="1189"/>
      <c r="AM12" s="1189"/>
      <c r="AN12" s="1190"/>
      <c r="AO12" s="315">
        <v>495924</v>
      </c>
      <c r="AP12" s="315">
        <v>55634</v>
      </c>
      <c r="AQ12" s="316">
        <v>1895</v>
      </c>
      <c r="AR12" s="317">
        <v>2835.8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518</v>
      </c>
      <c r="AL13" s="1189"/>
      <c r="AM13" s="1189"/>
      <c r="AN13" s="1190"/>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520</v>
      </c>
      <c r="AL14" s="1189"/>
      <c r="AM14" s="1189"/>
      <c r="AN14" s="1190"/>
      <c r="AO14" s="315">
        <v>137253</v>
      </c>
      <c r="AP14" s="315">
        <v>15397</v>
      </c>
      <c r="AQ14" s="316">
        <v>5185</v>
      </c>
      <c r="AR14" s="317">
        <v>197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521</v>
      </c>
      <c r="AL15" s="1189"/>
      <c r="AM15" s="1189"/>
      <c r="AN15" s="1190"/>
      <c r="AO15" s="315">
        <v>51411</v>
      </c>
      <c r="AP15" s="315">
        <v>5767</v>
      </c>
      <c r="AQ15" s="316">
        <v>2748</v>
      </c>
      <c r="AR15" s="317">
        <v>109.9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522</v>
      </c>
      <c r="AL16" s="1192"/>
      <c r="AM16" s="1192"/>
      <c r="AN16" s="1193"/>
      <c r="AO16" s="315">
        <v>-135879</v>
      </c>
      <c r="AP16" s="315">
        <v>-15243</v>
      </c>
      <c r="AQ16" s="316">
        <v>-9965</v>
      </c>
      <c r="AR16" s="317">
        <v>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1916292</v>
      </c>
      <c r="AP17" s="315">
        <v>214976</v>
      </c>
      <c r="AQ17" s="316">
        <v>134610</v>
      </c>
      <c r="AR17" s="317">
        <v>59.7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527</v>
      </c>
      <c r="AL21" s="1186"/>
      <c r="AM21" s="1186"/>
      <c r="AN21" s="1187"/>
      <c r="AO21" s="327">
        <v>17.39</v>
      </c>
      <c r="AP21" s="328">
        <v>12.5</v>
      </c>
      <c r="AQ21" s="329">
        <v>4.8899999999999997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528</v>
      </c>
      <c r="AL22" s="1186"/>
      <c r="AM22" s="1186"/>
      <c r="AN22" s="1187"/>
      <c r="AO22" s="332">
        <v>91.4</v>
      </c>
      <c r="AP22" s="333">
        <v>95.7</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532</v>
      </c>
      <c r="AL32" s="1177"/>
      <c r="AM32" s="1177"/>
      <c r="AN32" s="1178"/>
      <c r="AO32" s="342">
        <v>1221509</v>
      </c>
      <c r="AP32" s="342">
        <v>137033</v>
      </c>
      <c r="AQ32" s="343">
        <v>66752</v>
      </c>
      <c r="AR32" s="344">
        <v>105.3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533</v>
      </c>
      <c r="AL33" s="1177"/>
      <c r="AM33" s="1177"/>
      <c r="AN33" s="1178"/>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534</v>
      </c>
      <c r="AL34" s="1177"/>
      <c r="AM34" s="1177"/>
      <c r="AN34" s="1178"/>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535</v>
      </c>
      <c r="AL35" s="1177"/>
      <c r="AM35" s="1177"/>
      <c r="AN35" s="1178"/>
      <c r="AO35" s="342">
        <v>76650</v>
      </c>
      <c r="AP35" s="342">
        <v>8599</v>
      </c>
      <c r="AQ35" s="343">
        <v>23231</v>
      </c>
      <c r="AR35" s="344">
        <v>-63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536</v>
      </c>
      <c r="AL36" s="1177"/>
      <c r="AM36" s="1177"/>
      <c r="AN36" s="1178"/>
      <c r="AO36" s="342">
        <v>199598</v>
      </c>
      <c r="AP36" s="342">
        <v>22392</v>
      </c>
      <c r="AQ36" s="343">
        <v>3463</v>
      </c>
      <c r="AR36" s="344">
        <v>546.6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537</v>
      </c>
      <c r="AL37" s="1177"/>
      <c r="AM37" s="1177"/>
      <c r="AN37" s="1178"/>
      <c r="AO37" s="342">
        <v>419</v>
      </c>
      <c r="AP37" s="342">
        <v>47</v>
      </c>
      <c r="AQ37" s="343">
        <v>751</v>
      </c>
      <c r="AR37" s="344">
        <v>-93.7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538</v>
      </c>
      <c r="AL38" s="1180"/>
      <c r="AM38" s="1180"/>
      <c r="AN38" s="1181"/>
      <c r="AO38" s="345" t="s">
        <v>519</v>
      </c>
      <c r="AP38" s="345" t="s">
        <v>519</v>
      </c>
      <c r="AQ38" s="346">
        <v>11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539</v>
      </c>
      <c r="AL39" s="1180"/>
      <c r="AM39" s="1180"/>
      <c r="AN39" s="1181"/>
      <c r="AO39" s="342">
        <v>-9490</v>
      </c>
      <c r="AP39" s="342">
        <v>-1065</v>
      </c>
      <c r="AQ39" s="343">
        <v>-2100</v>
      </c>
      <c r="AR39" s="344">
        <v>-49.3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540</v>
      </c>
      <c r="AL40" s="1177"/>
      <c r="AM40" s="1177"/>
      <c r="AN40" s="1178"/>
      <c r="AO40" s="342">
        <v>-1093503</v>
      </c>
      <c r="AP40" s="342">
        <v>-122673</v>
      </c>
      <c r="AQ40" s="343">
        <v>-67233</v>
      </c>
      <c r="AR40" s="344">
        <v>82.5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395183</v>
      </c>
      <c r="AP41" s="342">
        <v>44333</v>
      </c>
      <c r="AQ41" s="343">
        <v>24874</v>
      </c>
      <c r="AR41" s="344">
        <v>78.2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509</v>
      </c>
      <c r="AN49" s="1171" t="s">
        <v>544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1014303</v>
      </c>
      <c r="AN51" s="364">
        <v>103090</v>
      </c>
      <c r="AO51" s="365">
        <v>-19.5</v>
      </c>
      <c r="AP51" s="366">
        <v>91837</v>
      </c>
      <c r="AQ51" s="367">
        <v>11</v>
      </c>
      <c r="AR51" s="368">
        <v>-30.5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563953</v>
      </c>
      <c r="AN52" s="372">
        <v>57318</v>
      </c>
      <c r="AO52" s="373">
        <v>19.100000000000001</v>
      </c>
      <c r="AP52" s="374">
        <v>54439</v>
      </c>
      <c r="AQ52" s="375">
        <v>21.7</v>
      </c>
      <c r="AR52" s="376">
        <v>-2.6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805580</v>
      </c>
      <c r="AN53" s="364">
        <v>83923</v>
      </c>
      <c r="AO53" s="365">
        <v>-18.600000000000001</v>
      </c>
      <c r="AP53" s="366">
        <v>128611</v>
      </c>
      <c r="AQ53" s="367">
        <v>40</v>
      </c>
      <c r="AR53" s="368">
        <v>-58.6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607701</v>
      </c>
      <c r="AN54" s="372">
        <v>63309</v>
      </c>
      <c r="AO54" s="373">
        <v>10.5</v>
      </c>
      <c r="AP54" s="374">
        <v>61552</v>
      </c>
      <c r="AQ54" s="375">
        <v>13.1</v>
      </c>
      <c r="AR54" s="376">
        <v>-2.6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692142</v>
      </c>
      <c r="AN55" s="364">
        <v>73892</v>
      </c>
      <c r="AO55" s="365">
        <v>-12</v>
      </c>
      <c r="AP55" s="366">
        <v>138651</v>
      </c>
      <c r="AQ55" s="367">
        <v>7.8</v>
      </c>
      <c r="AR55" s="368">
        <v>-19.8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502779</v>
      </c>
      <c r="AN56" s="372">
        <v>53676</v>
      </c>
      <c r="AO56" s="373">
        <v>-15.2</v>
      </c>
      <c r="AP56" s="374">
        <v>71211</v>
      </c>
      <c r="AQ56" s="375">
        <v>15.7</v>
      </c>
      <c r="AR56" s="376">
        <v>-30.9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868233</v>
      </c>
      <c r="AN57" s="364">
        <v>94806</v>
      </c>
      <c r="AO57" s="365">
        <v>28.3</v>
      </c>
      <c r="AP57" s="366">
        <v>122882</v>
      </c>
      <c r="AQ57" s="367">
        <v>-11.4</v>
      </c>
      <c r="AR57" s="368">
        <v>39.700000000000003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675234</v>
      </c>
      <c r="AN58" s="372">
        <v>73732</v>
      </c>
      <c r="AO58" s="373">
        <v>37.4</v>
      </c>
      <c r="AP58" s="374">
        <v>65785</v>
      </c>
      <c r="AQ58" s="375">
        <v>-7.6</v>
      </c>
      <c r="AR58" s="376">
        <v>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642704</v>
      </c>
      <c r="AN59" s="364">
        <v>72101</v>
      </c>
      <c r="AO59" s="365">
        <v>-23.9</v>
      </c>
      <c r="AP59" s="366">
        <v>114790</v>
      </c>
      <c r="AQ59" s="367">
        <v>-6.6</v>
      </c>
      <c r="AR59" s="368">
        <v>-17.3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578023</v>
      </c>
      <c r="AN60" s="372">
        <v>64844</v>
      </c>
      <c r="AO60" s="373">
        <v>-12.1</v>
      </c>
      <c r="AP60" s="374">
        <v>55601</v>
      </c>
      <c r="AQ60" s="375">
        <v>-15.5</v>
      </c>
      <c r="AR60" s="376">
        <v>3.4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804592</v>
      </c>
      <c r="AN61" s="379">
        <v>85562</v>
      </c>
      <c r="AO61" s="380">
        <v>-9.1</v>
      </c>
      <c r="AP61" s="381">
        <v>119354</v>
      </c>
      <c r="AQ61" s="382">
        <v>8.1999999999999993</v>
      </c>
      <c r="AR61" s="368">
        <v>-17.3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585538</v>
      </c>
      <c r="AN62" s="372">
        <v>62576</v>
      </c>
      <c r="AO62" s="373">
        <v>7.9</v>
      </c>
      <c r="AP62" s="374">
        <v>61718</v>
      </c>
      <c r="AQ62" s="375">
        <v>5.5</v>
      </c>
      <c r="AR62" s="376">
        <v>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Rk7iKmqnszTcbkdOmHxstafM/pxRekpsHrN9PLCESaez/Sm29KrKAbtA25Xk0tZ7TBwhHmQn1gOvoWGh3rAZg==" saltValue="qVFWtDOJ8HgSzHbYQkAO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uxJd9hNU6kGEhrI2ARIEM8TjZb/MvV1gKAPI+h5xXxK3RxGVH+UZAl8YSXf8dZIAJim5aZTmu/+v3sRcYnguA==" saltValue="NsY+fhqKYRqwUXEXuPWo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t43cd5u+C21UYoZlgdvIQiiV5zC5tZS4H2UMhEOdhbbN14mhvx0taXwcDRlWE/5JAMe1RRtQ/WotddV92j6jQ==" saltValue="fOfQrJs8cTGsbWkTQuV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21.77</v>
      </c>
      <c r="G47" s="12">
        <v>32.590000000000003</v>
      </c>
      <c r="H47" s="12">
        <v>45.91</v>
      </c>
      <c r="I47" s="12">
        <v>46.93</v>
      </c>
      <c r="J47" s="13">
        <v>51.51</v>
      </c>
    </row>
    <row r="48" spans="2:10" ht="57.75" customHeight="1" x14ac:dyDescent="0.15">
      <c r="B48" s="14"/>
      <c r="C48" s="1196" t="s">
        <v>4</v>
      </c>
      <c r="D48" s="1196"/>
      <c r="E48" s="1197"/>
      <c r="F48" s="15">
        <v>11.16</v>
      </c>
      <c r="G48" s="16">
        <v>12.55</v>
      </c>
      <c r="H48" s="16">
        <v>10.73</v>
      </c>
      <c r="I48" s="16">
        <v>11.12</v>
      </c>
      <c r="J48" s="17">
        <v>7.22</v>
      </c>
    </row>
    <row r="49" spans="2:10" ht="57.75" customHeight="1" thickBot="1" x14ac:dyDescent="0.2">
      <c r="B49" s="18"/>
      <c r="C49" s="1198" t="s">
        <v>5</v>
      </c>
      <c r="D49" s="1198"/>
      <c r="E49" s="1199"/>
      <c r="F49" s="19">
        <v>8.9</v>
      </c>
      <c r="G49" s="20">
        <v>12.95</v>
      </c>
      <c r="H49" s="20">
        <v>9.75</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5ivU+4qm3X760ltKDUO7YcXiSBRnBu6ZHWRrALOyp7H6cKdiezbfhGrJxGqVx/aJ1LHaixnrpeUY7y3y5pD/g==" saltValue="aZyV50Jf5R38gPXCMsjl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567</v>
      </c>
      <c r="D34" s="1206"/>
      <c r="E34" s="1207"/>
      <c r="F34" s="32">
        <v>11.08</v>
      </c>
      <c r="G34" s="33">
        <v>12.53</v>
      </c>
      <c r="H34" s="33">
        <v>10.71</v>
      </c>
      <c r="I34" s="33">
        <v>11.07</v>
      </c>
      <c r="J34" s="34">
        <v>7.17</v>
      </c>
      <c r="K34" s="22"/>
      <c r="L34" s="22"/>
      <c r="M34" s="22"/>
      <c r="N34" s="22"/>
      <c r="O34" s="22"/>
      <c r="P34" s="22"/>
    </row>
    <row r="35" spans="1:16" ht="39" customHeight="1" x14ac:dyDescent="0.15">
      <c r="A35" s="22"/>
      <c r="B35" s="35"/>
      <c r="C35" s="1200" t="s">
        <v>568</v>
      </c>
      <c r="D35" s="1201"/>
      <c r="E35" s="1202"/>
      <c r="F35" s="36">
        <v>4.96</v>
      </c>
      <c r="G35" s="37">
        <v>4.82</v>
      </c>
      <c r="H35" s="37">
        <v>5.39</v>
      </c>
      <c r="I35" s="37">
        <v>5.53</v>
      </c>
      <c r="J35" s="38">
        <v>5.44</v>
      </c>
      <c r="K35" s="22"/>
      <c r="L35" s="22"/>
      <c r="M35" s="22"/>
      <c r="N35" s="22"/>
      <c r="O35" s="22"/>
      <c r="P35" s="22"/>
    </row>
    <row r="36" spans="1:16" ht="39" customHeight="1" x14ac:dyDescent="0.15">
      <c r="A36" s="22"/>
      <c r="B36" s="35"/>
      <c r="C36" s="1200" t="s">
        <v>569</v>
      </c>
      <c r="D36" s="1201"/>
      <c r="E36" s="1202"/>
      <c r="F36" s="36">
        <v>0.15</v>
      </c>
      <c r="G36" s="37">
        <v>0.43</v>
      </c>
      <c r="H36" s="37">
        <v>0.73</v>
      </c>
      <c r="I36" s="37">
        <v>0.49</v>
      </c>
      <c r="J36" s="38">
        <v>0.84</v>
      </c>
      <c r="K36" s="22"/>
      <c r="L36" s="22"/>
      <c r="M36" s="22"/>
      <c r="N36" s="22"/>
      <c r="O36" s="22"/>
      <c r="P36" s="22"/>
    </row>
    <row r="37" spans="1:16" ht="39" customHeight="1" x14ac:dyDescent="0.15">
      <c r="A37" s="22"/>
      <c r="B37" s="35"/>
      <c r="C37" s="1200" t="s">
        <v>570</v>
      </c>
      <c r="D37" s="1201"/>
      <c r="E37" s="1202"/>
      <c r="F37" s="36">
        <v>1.96</v>
      </c>
      <c r="G37" s="37">
        <v>0.81</v>
      </c>
      <c r="H37" s="37">
        <v>2.27</v>
      </c>
      <c r="I37" s="37">
        <v>1.6</v>
      </c>
      <c r="J37" s="38">
        <v>0.4</v>
      </c>
      <c r="K37" s="22"/>
      <c r="L37" s="22"/>
      <c r="M37" s="22"/>
      <c r="N37" s="22"/>
      <c r="O37" s="22"/>
      <c r="P37" s="22"/>
    </row>
    <row r="38" spans="1:16" ht="39" customHeight="1" x14ac:dyDescent="0.15">
      <c r="A38" s="22"/>
      <c r="B38" s="35"/>
      <c r="C38" s="1200" t="s">
        <v>571</v>
      </c>
      <c r="D38" s="1201"/>
      <c r="E38" s="1202"/>
      <c r="F38" s="36">
        <v>0.14000000000000001</v>
      </c>
      <c r="G38" s="37">
        <v>0.06</v>
      </c>
      <c r="H38" s="37">
        <v>0.05</v>
      </c>
      <c r="I38" s="37">
        <v>0.04</v>
      </c>
      <c r="J38" s="38">
        <v>0.08</v>
      </c>
      <c r="K38" s="22"/>
      <c r="L38" s="22"/>
      <c r="M38" s="22"/>
      <c r="N38" s="22"/>
      <c r="O38" s="22"/>
      <c r="P38" s="22"/>
    </row>
    <row r="39" spans="1:16" ht="39" customHeight="1" x14ac:dyDescent="0.15">
      <c r="A39" s="22"/>
      <c r="B39" s="35"/>
      <c r="C39" s="1200" t="s">
        <v>572</v>
      </c>
      <c r="D39" s="1201"/>
      <c r="E39" s="1202"/>
      <c r="F39" s="36">
        <v>0.06</v>
      </c>
      <c r="G39" s="37">
        <v>0.01</v>
      </c>
      <c r="H39" s="37">
        <v>0.02</v>
      </c>
      <c r="I39" s="37">
        <v>0.04</v>
      </c>
      <c r="J39" s="38">
        <v>0.04</v>
      </c>
      <c r="K39" s="22"/>
      <c r="L39" s="22"/>
      <c r="M39" s="22"/>
      <c r="N39" s="22"/>
      <c r="O39" s="22"/>
      <c r="P39" s="22"/>
    </row>
    <row r="40" spans="1:16" ht="39" customHeight="1" x14ac:dyDescent="0.15">
      <c r="A40" s="22"/>
      <c r="B40" s="35"/>
      <c r="C40" s="1200" t="s">
        <v>573</v>
      </c>
      <c r="D40" s="1201"/>
      <c r="E40" s="1202"/>
      <c r="F40" s="36" t="s">
        <v>519</v>
      </c>
      <c r="G40" s="37" t="s">
        <v>519</v>
      </c>
      <c r="H40" s="37" t="s">
        <v>519</v>
      </c>
      <c r="I40" s="37" t="s">
        <v>519</v>
      </c>
      <c r="J40" s="38">
        <v>0</v>
      </c>
      <c r="K40" s="22"/>
      <c r="L40" s="22"/>
      <c r="M40" s="22"/>
      <c r="N40" s="22"/>
      <c r="O40" s="22"/>
      <c r="P40" s="22"/>
    </row>
    <row r="41" spans="1:16" ht="39" customHeight="1" x14ac:dyDescent="0.15">
      <c r="A41" s="22"/>
      <c r="B41" s="35"/>
      <c r="C41" s="1200" t="s">
        <v>574</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575</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576</v>
      </c>
      <c r="D43" s="1204"/>
      <c r="E43" s="1205"/>
      <c r="F43" s="41">
        <v>0.31</v>
      </c>
      <c r="G43" s="42">
        <v>0.06</v>
      </c>
      <c r="H43" s="42">
        <v>0.05</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UV6HFLlBIoQqVnN+/0S6ObxJ3JF/oOd72tJkEEATQ3wdPGCK+4dsx67yHZhxx7/rwxAex+36w96PXua/vyUDg==" saltValue="RVvv0Sk0vVDb8jT09p6k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1179</v>
      </c>
      <c r="L45" s="60">
        <v>1079</v>
      </c>
      <c r="M45" s="60">
        <v>1152</v>
      </c>
      <c r="N45" s="60">
        <v>1163</v>
      </c>
      <c r="O45" s="61">
        <v>1222</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15</v>
      </c>
      <c r="F48" s="1210"/>
      <c r="G48" s="1210"/>
      <c r="H48" s="1210"/>
      <c r="I48" s="1210"/>
      <c r="J48" s="1211"/>
      <c r="K48" s="63">
        <v>85</v>
      </c>
      <c r="L48" s="64">
        <v>85</v>
      </c>
      <c r="M48" s="64">
        <v>76</v>
      </c>
      <c r="N48" s="64">
        <v>70</v>
      </c>
      <c r="O48" s="65">
        <v>77</v>
      </c>
      <c r="P48" s="48"/>
      <c r="Q48" s="48"/>
      <c r="R48" s="48"/>
      <c r="S48" s="48"/>
      <c r="T48" s="48"/>
      <c r="U48" s="48"/>
    </row>
    <row r="49" spans="1:21" ht="30.75" customHeight="1" x14ac:dyDescent="0.15">
      <c r="A49" s="48"/>
      <c r="B49" s="1228"/>
      <c r="C49" s="1229"/>
      <c r="D49" s="62"/>
      <c r="E49" s="1210" t="s">
        <v>16</v>
      </c>
      <c r="F49" s="1210"/>
      <c r="G49" s="1210"/>
      <c r="H49" s="1210"/>
      <c r="I49" s="1210"/>
      <c r="J49" s="1211"/>
      <c r="K49" s="63">
        <v>179</v>
      </c>
      <c r="L49" s="64">
        <v>207</v>
      </c>
      <c r="M49" s="64">
        <v>204</v>
      </c>
      <c r="N49" s="64">
        <v>194</v>
      </c>
      <c r="O49" s="65">
        <v>200</v>
      </c>
      <c r="P49" s="48"/>
      <c r="Q49" s="48"/>
      <c r="R49" s="48"/>
      <c r="S49" s="48"/>
      <c r="T49" s="48"/>
      <c r="U49" s="48"/>
    </row>
    <row r="50" spans="1:21" ht="30.75" customHeight="1" x14ac:dyDescent="0.15">
      <c r="A50" s="48"/>
      <c r="B50" s="1228"/>
      <c r="C50" s="1229"/>
      <c r="D50" s="62"/>
      <c r="E50" s="1210" t="s">
        <v>17</v>
      </c>
      <c r="F50" s="1210"/>
      <c r="G50" s="1210"/>
      <c r="H50" s="1210"/>
      <c r="I50" s="1210"/>
      <c r="J50" s="1211"/>
      <c r="K50" s="63">
        <v>1</v>
      </c>
      <c r="L50" s="64">
        <v>1</v>
      </c>
      <c r="M50" s="64">
        <v>1</v>
      </c>
      <c r="N50" s="64">
        <v>0</v>
      </c>
      <c r="O50" s="65">
        <v>0</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t="s">
        <v>519</v>
      </c>
      <c r="N51" s="64" t="s">
        <v>519</v>
      </c>
      <c r="O51" s="65" t="s">
        <v>519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1147</v>
      </c>
      <c r="L52" s="64">
        <v>1122</v>
      </c>
      <c r="M52" s="64">
        <v>1134</v>
      </c>
      <c r="N52" s="64">
        <v>1111</v>
      </c>
      <c r="O52" s="65">
        <v>1102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297</v>
      </c>
      <c r="L53" s="69">
        <v>250</v>
      </c>
      <c r="M53" s="69">
        <v>299</v>
      </c>
      <c r="N53" s="69">
        <v>316</v>
      </c>
      <c r="O53" s="70">
        <v>397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597</v>
      </c>
      <c r="L57" s="83" t="s">
        <v>519</v>
      </c>
      <c r="M57" s="83" t="s">
        <v>519</v>
      </c>
      <c r="N57" s="83" t="s">
        <v>519</v>
      </c>
      <c r="O57" s="84" t="s">
        <v>519</v>
      </c>
    </row>
    <row r="58" spans="1:21" ht="31.5" customHeight="1" thickBot="1" x14ac:dyDescent="0.2">
      <c r="B58" s="1218"/>
      <c r="C58" s="1219"/>
      <c r="D58" s="1223" t="s">
        <v>27</v>
      </c>
      <c r="E58" s="1224"/>
      <c r="F58" s="1224"/>
      <c r="G58" s="1224"/>
      <c r="H58" s="1224"/>
      <c r="I58" s="1224"/>
      <c r="J58" s="1225"/>
      <c r="K58" s="85" t="s">
        <v>519</v>
      </c>
      <c r="L58" s="86" t="s">
        <v>519</v>
      </c>
      <c r="M58" s="86" t="s">
        <v>519</v>
      </c>
      <c r="N58" s="86" t="s">
        <v>519</v>
      </c>
      <c r="O58" s="87" t="s">
        <v>519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6xNnrSzBiUONuK7eTbb6Jm9RBQtvPCSk2GJopl2GlbiGKlLpGvnHpKEoZXW00ZfhqPAC1nTGFSd7GmA6lsjA==" saltValue="ZHQ7df2Hysxt0gNY57X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46" t="s">
        <v>30</v>
      </c>
      <c r="C41" s="1247"/>
      <c r="D41" s="101"/>
      <c r="E41" s="1248" t="s">
        <v>31</v>
      </c>
      <c r="F41" s="1248"/>
      <c r="G41" s="1248"/>
      <c r="H41" s="1249"/>
      <c r="I41" s="102">
        <v>9451</v>
      </c>
      <c r="J41" s="103">
        <v>9652</v>
      </c>
      <c r="K41" s="103">
        <v>9400</v>
      </c>
      <c r="L41" s="103">
        <v>9186</v>
      </c>
      <c r="M41" s="104">
        <v>8705</v>
      </c>
    </row>
    <row r="42" spans="2:13" ht="27.75" customHeight="1" x14ac:dyDescent="0.15">
      <c r="B42" s="1236"/>
      <c r="C42" s="1237"/>
      <c r="D42" s="105"/>
      <c r="E42" s="1240" t="s">
        <v>32</v>
      </c>
      <c r="F42" s="1240"/>
      <c r="G42" s="1240"/>
      <c r="H42" s="1241"/>
      <c r="I42" s="106" t="s">
        <v>519</v>
      </c>
      <c r="J42" s="107" t="s">
        <v>519</v>
      </c>
      <c r="K42" s="107" t="s">
        <v>519</v>
      </c>
      <c r="L42" s="107" t="s">
        <v>519</v>
      </c>
      <c r="M42" s="108" t="s">
        <v>519</v>
      </c>
    </row>
    <row r="43" spans="2:13" ht="27.75" customHeight="1" x14ac:dyDescent="0.15">
      <c r="B43" s="1236"/>
      <c r="C43" s="1237"/>
      <c r="D43" s="105"/>
      <c r="E43" s="1240" t="s">
        <v>33</v>
      </c>
      <c r="F43" s="1240"/>
      <c r="G43" s="1240"/>
      <c r="H43" s="1241"/>
      <c r="I43" s="106">
        <v>604</v>
      </c>
      <c r="J43" s="107">
        <v>562</v>
      </c>
      <c r="K43" s="107">
        <v>506</v>
      </c>
      <c r="L43" s="107">
        <v>441</v>
      </c>
      <c r="M43" s="108">
        <v>410</v>
      </c>
    </row>
    <row r="44" spans="2:13" ht="27.75" customHeight="1" x14ac:dyDescent="0.15">
      <c r="B44" s="1236"/>
      <c r="C44" s="1237"/>
      <c r="D44" s="105"/>
      <c r="E44" s="1240" t="s">
        <v>34</v>
      </c>
      <c r="F44" s="1240"/>
      <c r="G44" s="1240"/>
      <c r="H44" s="1241"/>
      <c r="I44" s="106">
        <v>3663</v>
      </c>
      <c r="J44" s="107">
        <v>3506</v>
      </c>
      <c r="K44" s="107">
        <v>3226</v>
      </c>
      <c r="L44" s="107">
        <v>2929</v>
      </c>
      <c r="M44" s="108">
        <v>2708</v>
      </c>
    </row>
    <row r="45" spans="2:13" ht="27.75" customHeight="1" x14ac:dyDescent="0.15">
      <c r="B45" s="1236"/>
      <c r="C45" s="1237"/>
      <c r="D45" s="105"/>
      <c r="E45" s="1240" t="s">
        <v>35</v>
      </c>
      <c r="F45" s="1240"/>
      <c r="G45" s="1240"/>
      <c r="H45" s="1241"/>
      <c r="I45" s="106">
        <v>1708</v>
      </c>
      <c r="J45" s="107">
        <v>1665</v>
      </c>
      <c r="K45" s="107">
        <v>1649</v>
      </c>
      <c r="L45" s="107">
        <v>1640</v>
      </c>
      <c r="M45" s="108">
        <v>1591</v>
      </c>
    </row>
    <row r="46" spans="2:13" ht="27.75" customHeight="1" x14ac:dyDescent="0.15">
      <c r="B46" s="1236"/>
      <c r="C46" s="1237"/>
      <c r="D46" s="109"/>
      <c r="E46" s="1240" t="s">
        <v>36</v>
      </c>
      <c r="F46" s="1240"/>
      <c r="G46" s="1240"/>
      <c r="H46" s="1241"/>
      <c r="I46" s="106" t="s">
        <v>519</v>
      </c>
      <c r="J46" s="107" t="s">
        <v>519</v>
      </c>
      <c r="K46" s="107" t="s">
        <v>519</v>
      </c>
      <c r="L46" s="107" t="s">
        <v>519</v>
      </c>
      <c r="M46" s="108" t="s">
        <v>519</v>
      </c>
    </row>
    <row r="47" spans="2:13" ht="27.75" customHeight="1" x14ac:dyDescent="0.15">
      <c r="B47" s="1236"/>
      <c r="C47" s="1237"/>
      <c r="D47" s="110"/>
      <c r="E47" s="1250" t="s">
        <v>37</v>
      </c>
      <c r="F47" s="1251"/>
      <c r="G47" s="1251"/>
      <c r="H47" s="1252"/>
      <c r="I47" s="106" t="s">
        <v>519</v>
      </c>
      <c r="J47" s="107" t="s">
        <v>519</v>
      </c>
      <c r="K47" s="107" t="s">
        <v>519</v>
      </c>
      <c r="L47" s="107" t="s">
        <v>519</v>
      </c>
      <c r="M47" s="108" t="s">
        <v>519</v>
      </c>
    </row>
    <row r="48" spans="2:13" ht="27.75" customHeight="1" x14ac:dyDescent="0.15">
      <c r="B48" s="1236"/>
      <c r="C48" s="1237"/>
      <c r="D48" s="105"/>
      <c r="E48" s="1240" t="s">
        <v>38</v>
      </c>
      <c r="F48" s="1240"/>
      <c r="G48" s="1240"/>
      <c r="H48" s="1241"/>
      <c r="I48" s="106" t="s">
        <v>519</v>
      </c>
      <c r="J48" s="107" t="s">
        <v>519</v>
      </c>
      <c r="K48" s="107" t="s">
        <v>519</v>
      </c>
      <c r="L48" s="107" t="s">
        <v>519</v>
      </c>
      <c r="M48" s="108" t="s">
        <v>519</v>
      </c>
    </row>
    <row r="49" spans="2:13" ht="27.75" customHeight="1" x14ac:dyDescent="0.15">
      <c r="B49" s="1238"/>
      <c r="C49" s="1239"/>
      <c r="D49" s="105"/>
      <c r="E49" s="1240" t="s">
        <v>39</v>
      </c>
      <c r="F49" s="1240"/>
      <c r="G49" s="1240"/>
      <c r="H49" s="1241"/>
      <c r="I49" s="106" t="s">
        <v>519</v>
      </c>
      <c r="J49" s="107">
        <v>325</v>
      </c>
      <c r="K49" s="107">
        <v>40</v>
      </c>
      <c r="L49" s="107">
        <v>67</v>
      </c>
      <c r="M49" s="108">
        <v>16</v>
      </c>
    </row>
    <row r="50" spans="2:13" ht="27.75" customHeight="1" x14ac:dyDescent="0.15">
      <c r="B50" s="1234" t="s">
        <v>40</v>
      </c>
      <c r="C50" s="1235"/>
      <c r="D50" s="111"/>
      <c r="E50" s="1240" t="s">
        <v>41</v>
      </c>
      <c r="F50" s="1240"/>
      <c r="G50" s="1240"/>
      <c r="H50" s="1241"/>
      <c r="I50" s="106">
        <v>1343</v>
      </c>
      <c r="J50" s="107">
        <v>1943</v>
      </c>
      <c r="K50" s="107">
        <v>2591</v>
      </c>
      <c r="L50" s="107">
        <v>2667</v>
      </c>
      <c r="M50" s="108">
        <v>2844</v>
      </c>
    </row>
    <row r="51" spans="2:13" ht="27.75" customHeight="1" x14ac:dyDescent="0.15">
      <c r="B51" s="1236"/>
      <c r="C51" s="1237"/>
      <c r="D51" s="105"/>
      <c r="E51" s="1240" t="s">
        <v>42</v>
      </c>
      <c r="F51" s="1240"/>
      <c r="G51" s="1240"/>
      <c r="H51" s="1241"/>
      <c r="I51" s="106">
        <v>135</v>
      </c>
      <c r="J51" s="107">
        <v>138</v>
      </c>
      <c r="K51" s="107">
        <v>120</v>
      </c>
      <c r="L51" s="107">
        <v>95</v>
      </c>
      <c r="M51" s="108">
        <v>59</v>
      </c>
    </row>
    <row r="52" spans="2:13" ht="27.75" customHeight="1" x14ac:dyDescent="0.15">
      <c r="B52" s="1238"/>
      <c r="C52" s="1239"/>
      <c r="D52" s="105"/>
      <c r="E52" s="1240" t="s">
        <v>43</v>
      </c>
      <c r="F52" s="1240"/>
      <c r="G52" s="1240"/>
      <c r="H52" s="1241"/>
      <c r="I52" s="106">
        <v>9638</v>
      </c>
      <c r="J52" s="107">
        <v>9373</v>
      </c>
      <c r="K52" s="107">
        <v>8988</v>
      </c>
      <c r="L52" s="107">
        <v>8689</v>
      </c>
      <c r="M52" s="108">
        <v>8264</v>
      </c>
    </row>
    <row r="53" spans="2:13" ht="27.75" customHeight="1" thickBot="1" x14ac:dyDescent="0.2">
      <c r="B53" s="1242" t="s">
        <v>44</v>
      </c>
      <c r="C53" s="1243"/>
      <c r="D53" s="112"/>
      <c r="E53" s="1244" t="s">
        <v>45</v>
      </c>
      <c r="F53" s="1244"/>
      <c r="G53" s="1244"/>
      <c r="H53" s="1245"/>
      <c r="I53" s="113">
        <v>4308</v>
      </c>
      <c r="J53" s="114">
        <v>4256</v>
      </c>
      <c r="K53" s="114">
        <v>3121</v>
      </c>
      <c r="L53" s="114">
        <v>2811</v>
      </c>
      <c r="M53" s="115">
        <v>2263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y6VWu7gQ3na+CREIM5qMTLDrAUeqXmwUqeS1A+P6DJ4couJT+Q7OZyqAxDj9IUUrKnJmYjaQq19MR3Bw3iaNQ==" saltValue="etRyCG8cjMyReJzbwc0c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2227</v>
      </c>
      <c r="G55" s="127">
        <v>2204</v>
      </c>
      <c r="H55" s="128">
        <v>2378</v>
      </c>
    </row>
    <row r="56" spans="2:8" ht="52.5" customHeight="1" x14ac:dyDescent="0.15">
      <c r="B56" s="129"/>
      <c r="C56" s="1263" t="s">
        <v>49</v>
      </c>
      <c r="D56" s="1263"/>
      <c r="E56" s="1264"/>
      <c r="F56" s="130">
        <v>31</v>
      </c>
      <c r="G56" s="130">
        <v>31</v>
      </c>
      <c r="H56" s="131">
        <v>31</v>
      </c>
    </row>
    <row r="57" spans="2:8" ht="53.25" customHeight="1" x14ac:dyDescent="0.15">
      <c r="B57" s="129"/>
      <c r="C57" s="1265" t="s">
        <v>50</v>
      </c>
      <c r="D57" s="1265"/>
      <c r="E57" s="1266"/>
      <c r="F57" s="132">
        <v>1336</v>
      </c>
      <c r="G57" s="132">
        <v>1323</v>
      </c>
      <c r="H57" s="133">
        <v>1306</v>
      </c>
    </row>
    <row r="58" spans="2:8" ht="45.75" customHeight="1" x14ac:dyDescent="0.15">
      <c r="B58" s="134"/>
      <c r="C58" s="1253" t="s">
        <v>591</v>
      </c>
      <c r="D58" s="1254"/>
      <c r="E58" s="1255"/>
      <c r="F58" s="135">
        <v>1157</v>
      </c>
      <c r="G58" s="135">
        <v>1158</v>
      </c>
      <c r="H58" s="136">
        <v>1152</v>
      </c>
    </row>
    <row r="59" spans="2:8" ht="45.75" customHeight="1" x14ac:dyDescent="0.15">
      <c r="B59" s="134"/>
      <c r="C59" s="1253" t="s">
        <v>592</v>
      </c>
      <c r="D59" s="1254"/>
      <c r="E59" s="1255"/>
      <c r="F59" s="135">
        <v>76</v>
      </c>
      <c r="G59" s="135">
        <v>69</v>
      </c>
      <c r="H59" s="136">
        <v>63</v>
      </c>
    </row>
    <row r="60" spans="2:8" ht="45.75" customHeight="1" x14ac:dyDescent="0.15">
      <c r="B60" s="134"/>
      <c r="C60" s="1253" t="s">
        <v>593</v>
      </c>
      <c r="D60" s="1254"/>
      <c r="E60" s="1255"/>
      <c r="F60" s="135">
        <v>37</v>
      </c>
      <c r="G60" s="135">
        <v>37</v>
      </c>
      <c r="H60" s="136">
        <v>37</v>
      </c>
    </row>
    <row r="61" spans="2:8" ht="45.75" customHeight="1" x14ac:dyDescent="0.15">
      <c r="B61" s="134"/>
      <c r="C61" s="1253" t="s">
        <v>594</v>
      </c>
      <c r="D61" s="1254"/>
      <c r="E61" s="1255"/>
      <c r="F61" s="135">
        <v>21</v>
      </c>
      <c r="G61" s="135">
        <v>21</v>
      </c>
      <c r="H61" s="136">
        <v>21</v>
      </c>
    </row>
    <row r="62" spans="2:8" ht="45.75" customHeight="1" thickBot="1" x14ac:dyDescent="0.2">
      <c r="B62" s="137"/>
      <c r="C62" s="1256" t="s">
        <v>595</v>
      </c>
      <c r="D62" s="1257"/>
      <c r="E62" s="1258"/>
      <c r="F62" s="138">
        <v>12</v>
      </c>
      <c r="G62" s="138">
        <v>12</v>
      </c>
      <c r="H62" s="139">
        <v>12</v>
      </c>
    </row>
    <row r="63" spans="2:8" ht="52.5" customHeight="1" thickBot="1" x14ac:dyDescent="0.2">
      <c r="B63" s="140"/>
      <c r="C63" s="1259" t="s">
        <v>51</v>
      </c>
      <c r="D63" s="1259"/>
      <c r="E63" s="1260"/>
      <c r="F63" s="141">
        <v>3594</v>
      </c>
      <c r="G63" s="141">
        <v>3558</v>
      </c>
      <c r="H63" s="142">
        <v>3715</v>
      </c>
    </row>
    <row r="64" spans="2:8" ht="15" customHeight="1" x14ac:dyDescent="0.15"/>
    <row r="65" ht="0" hidden="1" customHeight="1" x14ac:dyDescent="0.15"/>
    <row r="66" ht="0" hidden="1" customHeight="1" x14ac:dyDescent="0.15"/>
  </sheetData>
  <sheetProtection algorithmName="SHA-512" hashValue="IoL7JVvEWSK+7uLld0bOj3ygO73NsdYHsOSoS+8dsBHWsLkybyMN2wwfnANXmla4Tl43H2B6cQ65QBHXy1AU1g==" saltValue="HeVET8SlyMBmiE5KEdfz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CL15" sqref="CL1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603</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606</v>
      </c>
      <c r="AO55" s="1301"/>
      <c r="AP55" s="1301"/>
      <c r="AQ55" s="1301"/>
      <c r="AR55" s="1301"/>
      <c r="AS55" s="1301"/>
      <c r="AT55" s="1301"/>
      <c r="AU55" s="1301"/>
      <c r="AV55" s="1301"/>
      <c r="AW55" s="1301"/>
      <c r="AX55" s="1301"/>
      <c r="AY55" s="1301"/>
      <c r="AZ55" s="1301"/>
      <c r="BA55" s="1301"/>
      <c r="BB55" s="1305" t="s">
        <v>604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607</v>
      </c>
    </row>
    <row r="64" spans="1:109" x14ac:dyDescent="0.15">
      <c r="B64" s="1276"/>
      <c r="G64" s="1283"/>
      <c r="I64" s="1317"/>
      <c r="J64" s="1317"/>
      <c r="K64" s="1317"/>
      <c r="L64" s="1317"/>
      <c r="M64" s="1317"/>
      <c r="N64" s="1318"/>
      <c r="AM64" s="1283"/>
      <c r="AN64" s="1283" t="s">
        <v>600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603</v>
      </c>
      <c r="AO73" s="1305"/>
      <c r="AP73" s="1305"/>
      <c r="AQ73" s="1305"/>
      <c r="AR73" s="1305"/>
      <c r="AS73" s="1305"/>
      <c r="AT73" s="1305"/>
      <c r="AU73" s="1305"/>
      <c r="AV73" s="1305"/>
      <c r="AW73" s="1305"/>
      <c r="AX73" s="1305"/>
      <c r="AY73" s="1305"/>
      <c r="AZ73" s="1305"/>
      <c r="BA73" s="1305"/>
      <c r="BB73" s="1305" t="s">
        <v>604</v>
      </c>
      <c r="BC73" s="1305"/>
      <c r="BD73" s="1305"/>
      <c r="BE73" s="1305"/>
      <c r="BF73" s="1305"/>
      <c r="BG73" s="1305"/>
      <c r="BH73" s="1305"/>
      <c r="BI73" s="1305"/>
      <c r="BJ73" s="1305"/>
      <c r="BK73" s="1305"/>
      <c r="BL73" s="1305"/>
      <c r="BM73" s="1305"/>
      <c r="BN73" s="1305"/>
      <c r="BO73" s="1305"/>
      <c r="BP73" s="1307">
        <v>115.7</v>
      </c>
      <c r="BQ73" s="1307"/>
      <c r="BR73" s="1307"/>
      <c r="BS73" s="1307"/>
      <c r="BT73" s="1307"/>
      <c r="BU73" s="1307"/>
      <c r="BV73" s="1307"/>
      <c r="BW73" s="1307"/>
      <c r="BX73" s="1307">
        <v>110.5</v>
      </c>
      <c r="BY73" s="1307"/>
      <c r="BZ73" s="1307"/>
      <c r="CA73" s="1307"/>
      <c r="CB73" s="1307"/>
      <c r="CC73" s="1307"/>
      <c r="CD73" s="1307"/>
      <c r="CE73" s="1307"/>
      <c r="CF73" s="1307">
        <v>83.5</v>
      </c>
      <c r="CG73" s="1307"/>
      <c r="CH73" s="1307"/>
      <c r="CI73" s="1307"/>
      <c r="CJ73" s="1307"/>
      <c r="CK73" s="1307"/>
      <c r="CL73" s="1307"/>
      <c r="CM73" s="1307"/>
      <c r="CN73" s="1307">
        <v>78</v>
      </c>
      <c r="CO73" s="1307"/>
      <c r="CP73" s="1307"/>
      <c r="CQ73" s="1307"/>
      <c r="CR73" s="1307"/>
      <c r="CS73" s="1307"/>
      <c r="CT73" s="1307"/>
      <c r="CU73" s="1307"/>
      <c r="CV73" s="1307">
        <v>64.2</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10.3</v>
      </c>
      <c r="BQ75" s="1307"/>
      <c r="BR75" s="1307"/>
      <c r="BS75" s="1307"/>
      <c r="BT75" s="1307"/>
      <c r="BU75" s="1307"/>
      <c r="BV75" s="1307"/>
      <c r="BW75" s="1307"/>
      <c r="BX75" s="1307">
        <v>8.4</v>
      </c>
      <c r="BY75" s="1307"/>
      <c r="BZ75" s="1307"/>
      <c r="CA75" s="1307"/>
      <c r="CB75" s="1307"/>
      <c r="CC75" s="1307"/>
      <c r="CD75" s="1307"/>
      <c r="CE75" s="1307"/>
      <c r="CF75" s="1307">
        <v>7.4</v>
      </c>
      <c r="CG75" s="1307"/>
      <c r="CH75" s="1307"/>
      <c r="CI75" s="1307"/>
      <c r="CJ75" s="1307"/>
      <c r="CK75" s="1307"/>
      <c r="CL75" s="1307"/>
      <c r="CM75" s="1307"/>
      <c r="CN75" s="1307">
        <v>7.7</v>
      </c>
      <c r="CO75" s="1307"/>
      <c r="CP75" s="1307"/>
      <c r="CQ75" s="1307"/>
      <c r="CR75" s="1307"/>
      <c r="CS75" s="1307"/>
      <c r="CT75" s="1307"/>
      <c r="CU75" s="1307"/>
      <c r="CV75" s="1307">
        <v>9.3000000000000007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604</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609</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kkFtChgcpJS2xOr0rc6qTIzN2o7/nw875vyQpFCK2R+a1LrKIDSpuHoqTNw/VhDeVjpdQKylFq7s6A1WkXaqA==" saltValue="/T4c5aranVvf5ntRvGyS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55" zoomScaleNormal="55" zoomScaleSheetLayoutView="70" workbookViewId="0">
      <selection activeCell="CL15" sqref="CL1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BFEfM7nMS5qX24jIlG10UGvlzpaoCp+r0aKuEPUHxOrij6O+pP0Ompuq5risM9LZ+1EgEw+v+cCVcG0r0llg==" saltValue="7bq4WismbzgoW4ASAMAS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CL15" sqref="CL1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g2+MKDjfhgS5BeAtjkLI7zdHcH7BwO4RpIfG2VXOPekvhBacjXHKyt1I4WCHzYA4bi02Uicxanz+49Z2pR7jQ==" saltValue="HQzBwxzLk+4nxROCHDv7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103090</v>
      </c>
      <c r="E3" s="161"/>
      <c r="F3" s="162">
        <v>91837</v>
      </c>
      <c r="G3" s="163"/>
      <c r="H3" s="164"/>
    </row>
    <row r="4" spans="1:8" x14ac:dyDescent="0.15">
      <c r="A4" s="165"/>
      <c r="B4" s="166"/>
      <c r="C4" s="167"/>
      <c r="D4" s="168">
        <v>57318</v>
      </c>
      <c r="E4" s="169"/>
      <c r="F4" s="170">
        <v>54439</v>
      </c>
      <c r="G4" s="171"/>
      <c r="H4" s="172"/>
    </row>
    <row r="5" spans="1:8" x14ac:dyDescent="0.15">
      <c r="A5" s="153" t="s">
        <v>552</v>
      </c>
      <c r="B5" s="158"/>
      <c r="C5" s="159"/>
      <c r="D5" s="160">
        <v>83923</v>
      </c>
      <c r="E5" s="161"/>
      <c r="F5" s="162">
        <v>128611</v>
      </c>
      <c r="G5" s="163"/>
      <c r="H5" s="164"/>
    </row>
    <row r="6" spans="1:8" x14ac:dyDescent="0.15">
      <c r="A6" s="165"/>
      <c r="B6" s="166"/>
      <c r="C6" s="167"/>
      <c r="D6" s="168">
        <v>63309</v>
      </c>
      <c r="E6" s="169"/>
      <c r="F6" s="170">
        <v>61552</v>
      </c>
      <c r="G6" s="171"/>
      <c r="H6" s="172"/>
    </row>
    <row r="7" spans="1:8" x14ac:dyDescent="0.15">
      <c r="A7" s="153" t="s">
        <v>553</v>
      </c>
      <c r="B7" s="158"/>
      <c r="C7" s="159"/>
      <c r="D7" s="160">
        <v>73892</v>
      </c>
      <c r="E7" s="161"/>
      <c r="F7" s="162">
        <v>138651</v>
      </c>
      <c r="G7" s="163"/>
      <c r="H7" s="164"/>
    </row>
    <row r="8" spans="1:8" x14ac:dyDescent="0.15">
      <c r="A8" s="165"/>
      <c r="B8" s="166"/>
      <c r="C8" s="167"/>
      <c r="D8" s="168">
        <v>53676</v>
      </c>
      <c r="E8" s="169"/>
      <c r="F8" s="170">
        <v>71211</v>
      </c>
      <c r="G8" s="171"/>
      <c r="H8" s="172"/>
    </row>
    <row r="9" spans="1:8" x14ac:dyDescent="0.15">
      <c r="A9" s="153" t="s">
        <v>554</v>
      </c>
      <c r="B9" s="158"/>
      <c r="C9" s="159"/>
      <c r="D9" s="160">
        <v>94806</v>
      </c>
      <c r="E9" s="161"/>
      <c r="F9" s="162">
        <v>122882</v>
      </c>
      <c r="G9" s="163"/>
      <c r="H9" s="164"/>
    </row>
    <row r="10" spans="1:8" x14ac:dyDescent="0.15">
      <c r="A10" s="165"/>
      <c r="B10" s="166"/>
      <c r="C10" s="167"/>
      <c r="D10" s="168">
        <v>73732</v>
      </c>
      <c r="E10" s="169"/>
      <c r="F10" s="170">
        <v>65785</v>
      </c>
      <c r="G10" s="171"/>
      <c r="H10" s="172"/>
    </row>
    <row r="11" spans="1:8" x14ac:dyDescent="0.15">
      <c r="A11" s="153" t="s">
        <v>555</v>
      </c>
      <c r="B11" s="158"/>
      <c r="C11" s="159"/>
      <c r="D11" s="160">
        <v>72101</v>
      </c>
      <c r="E11" s="161"/>
      <c r="F11" s="162">
        <v>114790</v>
      </c>
      <c r="G11" s="163"/>
      <c r="H11" s="164"/>
    </row>
    <row r="12" spans="1:8" x14ac:dyDescent="0.15">
      <c r="A12" s="165"/>
      <c r="B12" s="166"/>
      <c r="C12" s="173"/>
      <c r="D12" s="168">
        <v>64844</v>
      </c>
      <c r="E12" s="169"/>
      <c r="F12" s="170">
        <v>55601</v>
      </c>
      <c r="G12" s="171"/>
      <c r="H12" s="172"/>
    </row>
    <row r="13" spans="1:8" x14ac:dyDescent="0.15">
      <c r="A13" s="153"/>
      <c r="B13" s="158"/>
      <c r="C13" s="174"/>
      <c r="D13" s="175">
        <v>85562</v>
      </c>
      <c r="E13" s="176"/>
      <c r="F13" s="177">
        <v>119354</v>
      </c>
      <c r="G13" s="178"/>
      <c r="H13" s="164"/>
    </row>
    <row r="14" spans="1:8" x14ac:dyDescent="0.15">
      <c r="A14" s="165"/>
      <c r="B14" s="166"/>
      <c r="C14" s="167"/>
      <c r="D14" s="168">
        <v>62576</v>
      </c>
      <c r="E14" s="169"/>
      <c r="F14" s="170">
        <v>61718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11.16</v>
      </c>
      <c r="C19" s="179">
        <f>ROUND(VALUE(SUBSTITUTE(実質収支比率等に係る経年分析!G$48,"▲","-")),2)</f>
        <v>12.55</v>
      </c>
      <c r="D19" s="179">
        <f>ROUND(VALUE(SUBSTITUTE(実質収支比率等に係る経年分析!H$48,"▲","-")),2)</f>
        <v>10.73</v>
      </c>
      <c r="E19" s="179">
        <f>ROUND(VALUE(SUBSTITUTE(実質収支比率等に係る経年分析!I$48,"▲","-")),2)</f>
        <v>11.12</v>
      </c>
      <c r="F19" s="179">
        <f>ROUND(VALUE(SUBSTITUTE(実質収支比率等に係る経年分析!J$48,"▲","-")),2)</f>
        <v>7.22</v>
      </c>
    </row>
    <row r="20" spans="1:11" x14ac:dyDescent="0.15">
      <c r="A20" s="179" t="s">
        <v>55</v>
      </c>
      <c r="B20" s="179">
        <f>ROUND(VALUE(SUBSTITUTE(実質収支比率等に係る経年分析!F$47,"▲","-")),2)</f>
        <v>21.77</v>
      </c>
      <c r="C20" s="179">
        <f>ROUND(VALUE(SUBSTITUTE(実質収支比率等に係る経年分析!G$47,"▲","-")),2)</f>
        <v>32.590000000000003</v>
      </c>
      <c r="D20" s="179">
        <f>ROUND(VALUE(SUBSTITUTE(実質収支比率等に係る経年分析!H$47,"▲","-")),2)</f>
        <v>45.91</v>
      </c>
      <c r="E20" s="179">
        <f>ROUND(VALUE(SUBSTITUTE(実質収支比率等に係る経年分析!I$47,"▲","-")),2)</f>
        <v>46.93</v>
      </c>
      <c r="F20" s="179">
        <f>ROUND(VALUE(SUBSTITUTE(実質収支比率等に係る経年分析!J$47,"▲","-")),2)</f>
        <v>51.51</v>
      </c>
    </row>
    <row r="21" spans="1:11" x14ac:dyDescent="0.15">
      <c r="A21" s="179" t="s">
        <v>56</v>
      </c>
      <c r="B21" s="179">
        <f>IF(ISNUMBER(VALUE(SUBSTITUTE(実質収支比率等に係る経年分析!F$49,"▲","-"))),ROUND(VALUE(SUBSTITUTE(実質収支比率等に係る経年分析!F$49,"▲","-")),2),NA())</f>
        <v>8.9</v>
      </c>
      <c r="C21" s="179">
        <f>IF(ISNUMBER(VALUE(SUBSTITUTE(実質収支比率等に係る経年分析!G$49,"▲","-"))),ROUND(VALUE(SUBSTITUTE(実質収支比率等に係る経年分析!G$49,"▲","-")),2),NA())</f>
        <v>12.95</v>
      </c>
      <c r="D21" s="179">
        <f>IF(ISNUMBER(VALUE(SUBSTITUTE(実質収支比率等に係る経年分析!H$49,"▲","-"))),ROUND(VALUE(SUBSTITUTE(実質収支比率等に係る経年分析!H$49,"▲","-")),2),NA())</f>
        <v>9.75</v>
      </c>
      <c r="E21" s="179">
        <f>IF(ISNUMBER(VALUE(SUBSTITUTE(実質収支比率等に係る経年分析!I$49,"▲","-"))),ROUND(VALUE(SUBSTITUTE(実質収支比率等に係る経年分析!I$49,"▲","-")),2),NA())</f>
        <v>-0.44</v>
      </c>
      <c r="F21" s="179">
        <f>IF(ISNUMBER(VALUE(SUBSTITUTE(実質収支比率等に係る経年分析!J$49,"▲","-"))),ROUND(VALUE(SUBSTITUTE(実質収支比率等に係る経年分析!J$49,"▲","-")),2),NA())</f>
        <v>-0.34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簡易水道事業会計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のかみふれあい公園運営事業会計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国民健康保険診療所事業会計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国民健康保険事業会計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介護保険事業会計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0.84</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1147</v>
      </c>
      <c r="E42" s="181"/>
      <c r="F42" s="181"/>
      <c r="G42" s="181">
        <f>'実質公債費比率（分子）の構造'!L$52</f>
        <v>1122</v>
      </c>
      <c r="H42" s="181"/>
      <c r="I42" s="181"/>
      <c r="J42" s="181">
        <f>'実質公債費比率（分子）の構造'!M$52</f>
        <v>1134</v>
      </c>
      <c r="K42" s="181"/>
      <c r="L42" s="181"/>
      <c r="M42" s="181">
        <f>'実質公債費比率（分子）の構造'!N$52</f>
        <v>1111</v>
      </c>
      <c r="N42" s="181"/>
      <c r="O42" s="181"/>
      <c r="P42" s="181">
        <f>'実質公債費比率（分子）の構造'!O$52</f>
        <v>1102</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179</v>
      </c>
      <c r="C45" s="181"/>
      <c r="D45" s="181"/>
      <c r="E45" s="181">
        <f>'実質公債費比率（分子）の構造'!L$49</f>
        <v>207</v>
      </c>
      <c r="F45" s="181"/>
      <c r="G45" s="181"/>
      <c r="H45" s="181">
        <f>'実質公債費比率（分子）の構造'!M$49</f>
        <v>204</v>
      </c>
      <c r="I45" s="181"/>
      <c r="J45" s="181"/>
      <c r="K45" s="181">
        <f>'実質公債費比率（分子）の構造'!N$49</f>
        <v>194</v>
      </c>
      <c r="L45" s="181"/>
      <c r="M45" s="181"/>
      <c r="N45" s="181">
        <f>'実質公債費比率（分子）の構造'!O$49</f>
        <v>200</v>
      </c>
      <c r="O45" s="181"/>
      <c r="P45" s="181"/>
    </row>
    <row r="46" spans="1:16" x14ac:dyDescent="0.15">
      <c r="A46" s="181" t="s">
        <v>67</v>
      </c>
      <c r="B46" s="181">
        <f>'実質公債費比率（分子）の構造'!K$48</f>
        <v>85</v>
      </c>
      <c r="C46" s="181"/>
      <c r="D46" s="181"/>
      <c r="E46" s="181">
        <f>'実質公債費比率（分子）の構造'!L$48</f>
        <v>85</v>
      </c>
      <c r="F46" s="181"/>
      <c r="G46" s="181"/>
      <c r="H46" s="181">
        <f>'実質公債費比率（分子）の構造'!M$48</f>
        <v>76</v>
      </c>
      <c r="I46" s="181"/>
      <c r="J46" s="181"/>
      <c r="K46" s="181">
        <f>'実質公債費比率（分子）の構造'!N$48</f>
        <v>70</v>
      </c>
      <c r="L46" s="181"/>
      <c r="M46" s="181"/>
      <c r="N46" s="181">
        <f>'実質公債費比率（分子）の構造'!O$48</f>
        <v>77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1179</v>
      </c>
      <c r="C49" s="181"/>
      <c r="D49" s="181"/>
      <c r="E49" s="181">
        <f>'実質公債費比率（分子）の構造'!L$45</f>
        <v>1079</v>
      </c>
      <c r="F49" s="181"/>
      <c r="G49" s="181"/>
      <c r="H49" s="181">
        <f>'実質公債費比率（分子）の構造'!M$45</f>
        <v>1152</v>
      </c>
      <c r="I49" s="181"/>
      <c r="J49" s="181"/>
      <c r="K49" s="181">
        <f>'実質公債費比率（分子）の構造'!N$45</f>
        <v>1163</v>
      </c>
      <c r="L49" s="181"/>
      <c r="M49" s="181"/>
      <c r="N49" s="181">
        <f>'実質公債費比率（分子）の構造'!O$45</f>
        <v>1222</v>
      </c>
      <c r="O49" s="181"/>
      <c r="P49" s="181"/>
    </row>
    <row r="50" spans="1:16" x14ac:dyDescent="0.15">
      <c r="A50" s="181" t="s">
        <v>71</v>
      </c>
      <c r="B50" s="181" t="e">
        <f>NA()</f>
        <v>#N/A</v>
      </c>
      <c r="C50" s="181">
        <f>IF(ISNUMBER('実質公債費比率（分子）の構造'!K$53),'実質公債費比率（分子）の構造'!K$53,NA())</f>
        <v>297</v>
      </c>
      <c r="D50" s="181" t="e">
        <f>NA()</f>
        <v>#N/A</v>
      </c>
      <c r="E50" s="181" t="e">
        <f>NA()</f>
        <v>#N/A</v>
      </c>
      <c r="F50" s="181">
        <f>IF(ISNUMBER('実質公債費比率（分子）の構造'!L$53),'実質公債費比率（分子）の構造'!L$53,NA())</f>
        <v>250</v>
      </c>
      <c r="G50" s="181" t="e">
        <f>NA()</f>
        <v>#N/A</v>
      </c>
      <c r="H50" s="181" t="e">
        <f>NA()</f>
        <v>#N/A</v>
      </c>
      <c r="I50" s="181">
        <f>IF(ISNUMBER('実質公債費比率（分子）の構造'!M$53),'実質公債費比率（分子）の構造'!M$53,NA())</f>
        <v>299</v>
      </c>
      <c r="J50" s="181" t="e">
        <f>NA()</f>
        <v>#N/A</v>
      </c>
      <c r="K50" s="181" t="e">
        <f>NA()</f>
        <v>#N/A</v>
      </c>
      <c r="L50" s="181">
        <f>IF(ISNUMBER('実質公債費比率（分子）の構造'!N$53),'実質公債費比率（分子）の構造'!N$53,NA())</f>
        <v>316</v>
      </c>
      <c r="M50" s="181" t="e">
        <f>NA()</f>
        <v>#N/A</v>
      </c>
      <c r="N50" s="181" t="e">
        <f>NA()</f>
        <v>#N/A</v>
      </c>
      <c r="O50" s="181">
        <f>IF(ISNUMBER('実質公債費比率（分子）の構造'!O$53),'実質公債費比率（分子）の構造'!O$53,NA())</f>
        <v>397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9638</v>
      </c>
      <c r="E56" s="180"/>
      <c r="F56" s="180"/>
      <c r="G56" s="180">
        <f>'将来負担比率（分子）の構造'!J$52</f>
        <v>9373</v>
      </c>
      <c r="H56" s="180"/>
      <c r="I56" s="180"/>
      <c r="J56" s="180">
        <f>'将来負担比率（分子）の構造'!K$52</f>
        <v>8988</v>
      </c>
      <c r="K56" s="180"/>
      <c r="L56" s="180"/>
      <c r="M56" s="180">
        <f>'将来負担比率（分子）の構造'!L$52</f>
        <v>8689</v>
      </c>
      <c r="N56" s="180"/>
      <c r="O56" s="180"/>
      <c r="P56" s="180">
        <f>'将来負担比率（分子）の構造'!M$52</f>
        <v>8264</v>
      </c>
    </row>
    <row r="57" spans="1:16" x14ac:dyDescent="0.15">
      <c r="A57" s="180" t="s">
        <v>42</v>
      </c>
      <c r="B57" s="180"/>
      <c r="C57" s="180"/>
      <c r="D57" s="180">
        <f>'将来負担比率（分子）の構造'!I$51</f>
        <v>135</v>
      </c>
      <c r="E57" s="180"/>
      <c r="F57" s="180"/>
      <c r="G57" s="180">
        <f>'将来負担比率（分子）の構造'!J$51</f>
        <v>138</v>
      </c>
      <c r="H57" s="180"/>
      <c r="I57" s="180"/>
      <c r="J57" s="180">
        <f>'将来負担比率（分子）の構造'!K$51</f>
        <v>120</v>
      </c>
      <c r="K57" s="180"/>
      <c r="L57" s="180"/>
      <c r="M57" s="180">
        <f>'将来負担比率（分子）の構造'!L$51</f>
        <v>95</v>
      </c>
      <c r="N57" s="180"/>
      <c r="O57" s="180"/>
      <c r="P57" s="180">
        <f>'将来負担比率（分子）の構造'!M$51</f>
        <v>59</v>
      </c>
    </row>
    <row r="58" spans="1:16" x14ac:dyDescent="0.15">
      <c r="A58" s="180" t="s">
        <v>41</v>
      </c>
      <c r="B58" s="180"/>
      <c r="C58" s="180"/>
      <c r="D58" s="180">
        <f>'将来負担比率（分子）の構造'!I$50</f>
        <v>1343</v>
      </c>
      <c r="E58" s="180"/>
      <c r="F58" s="180"/>
      <c r="G58" s="180">
        <f>'将来負担比率（分子）の構造'!J$50</f>
        <v>1943</v>
      </c>
      <c r="H58" s="180"/>
      <c r="I58" s="180"/>
      <c r="J58" s="180">
        <f>'将来負担比率（分子）の構造'!K$50</f>
        <v>2591</v>
      </c>
      <c r="K58" s="180"/>
      <c r="L58" s="180"/>
      <c r="M58" s="180">
        <f>'将来負担比率（分子）の構造'!L$50</f>
        <v>2667</v>
      </c>
      <c r="N58" s="180"/>
      <c r="O58" s="180"/>
      <c r="P58" s="180">
        <f>'将来負担比率（分子）の構造'!M$50</f>
        <v>2844</v>
      </c>
    </row>
    <row r="59" spans="1:16" x14ac:dyDescent="0.15">
      <c r="A59" s="180" t="s">
        <v>39</v>
      </c>
      <c r="B59" s="180" t="str">
        <f>'将来負担比率（分子）の構造'!I$49</f>
        <v>-</v>
      </c>
      <c r="C59" s="180"/>
      <c r="D59" s="180"/>
      <c r="E59" s="180">
        <f>'将来負担比率（分子）の構造'!J$49</f>
        <v>325</v>
      </c>
      <c r="F59" s="180"/>
      <c r="G59" s="180"/>
      <c r="H59" s="180">
        <f>'将来負担比率（分子）の構造'!K$49</f>
        <v>40</v>
      </c>
      <c r="I59" s="180"/>
      <c r="J59" s="180"/>
      <c r="K59" s="180">
        <f>'将来負担比率（分子）の構造'!L$49</f>
        <v>67</v>
      </c>
      <c r="L59" s="180"/>
      <c r="M59" s="180"/>
      <c r="N59" s="180">
        <f>'将来負担比率（分子）の構造'!M$49</f>
        <v>16</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1708</v>
      </c>
      <c r="C62" s="180"/>
      <c r="D62" s="180"/>
      <c r="E62" s="180">
        <f>'将来負担比率（分子）の構造'!J$45</f>
        <v>1665</v>
      </c>
      <c r="F62" s="180"/>
      <c r="G62" s="180"/>
      <c r="H62" s="180">
        <f>'将来負担比率（分子）の構造'!K$45</f>
        <v>1649</v>
      </c>
      <c r="I62" s="180"/>
      <c r="J62" s="180"/>
      <c r="K62" s="180">
        <f>'将来負担比率（分子）の構造'!L$45</f>
        <v>1640</v>
      </c>
      <c r="L62" s="180"/>
      <c r="M62" s="180"/>
      <c r="N62" s="180">
        <f>'将来負担比率（分子）の構造'!M$45</f>
        <v>1591</v>
      </c>
      <c r="O62" s="180"/>
      <c r="P62" s="180"/>
    </row>
    <row r="63" spans="1:16" x14ac:dyDescent="0.15">
      <c r="A63" s="180" t="s">
        <v>34</v>
      </c>
      <c r="B63" s="180">
        <f>'将来負担比率（分子）の構造'!I$44</f>
        <v>3663</v>
      </c>
      <c r="C63" s="180"/>
      <c r="D63" s="180"/>
      <c r="E63" s="180">
        <f>'将来負担比率（分子）の構造'!J$44</f>
        <v>3506</v>
      </c>
      <c r="F63" s="180"/>
      <c r="G63" s="180"/>
      <c r="H63" s="180">
        <f>'将来負担比率（分子）の構造'!K$44</f>
        <v>3226</v>
      </c>
      <c r="I63" s="180"/>
      <c r="J63" s="180"/>
      <c r="K63" s="180">
        <f>'将来負担比率（分子）の構造'!L$44</f>
        <v>2929</v>
      </c>
      <c r="L63" s="180"/>
      <c r="M63" s="180"/>
      <c r="N63" s="180">
        <f>'将来負担比率（分子）の構造'!M$44</f>
        <v>2708</v>
      </c>
      <c r="O63" s="180"/>
      <c r="P63" s="180"/>
    </row>
    <row r="64" spans="1:16" x14ac:dyDescent="0.15">
      <c r="A64" s="180" t="s">
        <v>33</v>
      </c>
      <c r="B64" s="180">
        <f>'将来負担比率（分子）の構造'!I$43</f>
        <v>604</v>
      </c>
      <c r="C64" s="180"/>
      <c r="D64" s="180"/>
      <c r="E64" s="180">
        <f>'将来負担比率（分子）の構造'!J$43</f>
        <v>562</v>
      </c>
      <c r="F64" s="180"/>
      <c r="G64" s="180"/>
      <c r="H64" s="180">
        <f>'将来負担比率（分子）の構造'!K$43</f>
        <v>506</v>
      </c>
      <c r="I64" s="180"/>
      <c r="J64" s="180"/>
      <c r="K64" s="180">
        <f>'将来負担比率（分子）の構造'!L$43</f>
        <v>441</v>
      </c>
      <c r="L64" s="180"/>
      <c r="M64" s="180"/>
      <c r="N64" s="180">
        <f>'将来負担比率（分子）の構造'!M$43</f>
        <v>410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9451</v>
      </c>
      <c r="C66" s="180"/>
      <c r="D66" s="180"/>
      <c r="E66" s="180">
        <f>'将来負担比率（分子）の構造'!J$41</f>
        <v>9652</v>
      </c>
      <c r="F66" s="180"/>
      <c r="G66" s="180"/>
      <c r="H66" s="180">
        <f>'将来負担比率（分子）の構造'!K$41</f>
        <v>9400</v>
      </c>
      <c r="I66" s="180"/>
      <c r="J66" s="180"/>
      <c r="K66" s="180">
        <f>'将来負担比率（分子）の構造'!L$41</f>
        <v>9186</v>
      </c>
      <c r="L66" s="180"/>
      <c r="M66" s="180"/>
      <c r="N66" s="180">
        <f>'将来負担比率（分子）の構造'!M$41</f>
        <v>8705</v>
      </c>
      <c r="O66" s="180"/>
      <c r="P66" s="180"/>
    </row>
    <row r="67" spans="1:16" x14ac:dyDescent="0.15">
      <c r="A67" s="180" t="s">
        <v>75</v>
      </c>
      <c r="B67" s="180" t="e">
        <f>NA()</f>
        <v>#N/A</v>
      </c>
      <c r="C67" s="180">
        <f>IF(ISNUMBER('将来負担比率（分子）の構造'!I$53), IF('将来負担比率（分子）の構造'!I$53 &lt; 0, 0, '将来負担比率（分子）の構造'!I$53), NA())</f>
        <v>4308</v>
      </c>
      <c r="D67" s="180" t="e">
        <f>NA()</f>
        <v>#N/A</v>
      </c>
      <c r="E67" s="180" t="e">
        <f>NA()</f>
        <v>#N/A</v>
      </c>
      <c r="F67" s="180">
        <f>IF(ISNUMBER('将来負担比率（分子）の構造'!J$53), IF('将来負担比率（分子）の構造'!J$53 &lt; 0, 0, '将来負担比率（分子）の構造'!J$53), NA())</f>
        <v>4256</v>
      </c>
      <c r="G67" s="180" t="e">
        <f>NA()</f>
        <v>#N/A</v>
      </c>
      <c r="H67" s="180" t="e">
        <f>NA()</f>
        <v>#N/A</v>
      </c>
      <c r="I67" s="180">
        <f>IF(ISNUMBER('将来負担比率（分子）の構造'!K$53), IF('将来負担比率（分子）の構造'!K$53 &lt; 0, 0, '将来負担比率（分子）の構造'!K$53), NA())</f>
        <v>3121</v>
      </c>
      <c r="J67" s="180" t="e">
        <f>NA()</f>
        <v>#N/A</v>
      </c>
      <c r="K67" s="180" t="e">
        <f>NA()</f>
        <v>#N/A</v>
      </c>
      <c r="L67" s="180">
        <f>IF(ISNUMBER('将来負担比率（分子）の構造'!L$53), IF('将来負担比率（分子）の構造'!L$53 &lt; 0, 0, '将来負担比率（分子）の構造'!L$53), NA())</f>
        <v>2811</v>
      </c>
      <c r="M67" s="180" t="e">
        <f>NA()</f>
        <v>#N/A</v>
      </c>
      <c r="N67" s="180" t="e">
        <f>NA()</f>
        <v>#N/A</v>
      </c>
      <c r="O67" s="180">
        <f>IF(ISNUMBER('将来負担比率（分子）の構造'!M$53), IF('将来負担比率（分子）の構造'!M$53 &lt; 0, 0, '将来負担比率（分子）の構造'!M$53), NA())</f>
        <v>2263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2227</v>
      </c>
      <c r="C72" s="184">
        <f>基金残高に係る経年分析!G55</f>
        <v>2204</v>
      </c>
      <c r="D72" s="184">
        <f>基金残高に係る経年分析!H55</f>
        <v>2378</v>
      </c>
    </row>
    <row r="73" spans="1:16" x14ac:dyDescent="0.15">
      <c r="A73" s="183" t="s">
        <v>78</v>
      </c>
      <c r="B73" s="184">
        <f>基金残高に係る経年分析!F56</f>
        <v>31</v>
      </c>
      <c r="C73" s="184">
        <f>基金残高に係る経年分析!G56</f>
        <v>31</v>
      </c>
      <c r="D73" s="184">
        <f>基金残高に係る経年分析!H56</f>
        <v>31</v>
      </c>
    </row>
    <row r="74" spans="1:16" x14ac:dyDescent="0.15">
      <c r="A74" s="183" t="s">
        <v>79</v>
      </c>
      <c r="B74" s="184">
        <f>基金残高に係る経年分析!F57</f>
        <v>1336</v>
      </c>
      <c r="C74" s="184">
        <f>基金残高に係る経年分析!G57</f>
        <v>1323</v>
      </c>
      <c r="D74" s="184">
        <f>基金残高に係る経年分析!H57</f>
        <v>1306</v>
      </c>
    </row>
  </sheetData>
  <sheetProtection algorithmName="SHA-512" hashValue="nRA8EwldywPY4ul2ODz2raC5N0EsxsNVglRHsYfQxCQjwKKz2EGmqfbkmtMgIW75o1JoXE0RFDkv2q/nvlSwTQ==" saltValue="6DY7+vtw1Earr1ATuodD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2020-03-09T06:51:30Z</cp:lastPrinted>
  <dcterms:created xsi:type="dcterms:W3CDTF">2020-02-10T05:05:03Z</dcterms:created>
  <dcterms:modified xsi:type="dcterms:W3CDTF">2020-11-16T05:20:24Z</dcterms:modified>
  <cp:category/>
</cp:coreProperties>
</file>